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B60DA572-01FE-4098-BBFB-FC9D7849CAB5}" xr6:coauthVersionLast="47" xr6:coauthVersionMax="47" xr10:uidLastSave="{00000000-0000-0000-0000-000000000000}"/>
  <bookViews>
    <workbookView xWindow="34065" yWindow="0" windowWidth="23535" windowHeight="15585" tabRatio="849" xr2:uid="{00000000-000D-0000-FFFF-FFFF00000000}"/>
  </bookViews>
  <sheets>
    <sheet name="Formulaire" sheetId="7" r:id="rId1"/>
    <sheet name="RÉSERVÉ_MENUS" sheetId="5" state="hidden" r:id="rId2"/>
  </sheets>
  <externalReferences>
    <externalReference r:id="rId3"/>
  </externalReferences>
  <definedNames>
    <definedName name="Crochet">RÉSERVÉ_MENUS!$F$2:$F$3</definedName>
    <definedName name="Date_actr">RÉSERVÉ_MENUS!$D$2:$D$366</definedName>
    <definedName name="Dates_camp" localSheetId="0">[1]Menus!$A$2:$A$51</definedName>
    <definedName name="Dates_camp">RÉSERVÉ_MENUS!$A$2:$A$51</definedName>
    <definedName name="ID">RÉSERVÉ_MENUS!#REF!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7" l="1"/>
  <c r="AA33" i="7" s="1"/>
  <c r="Y33" i="7"/>
  <c r="S33" i="7"/>
  <c r="AH34" i="7" l="1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33" i="7"/>
  <c r="Z37" i="7" l="1"/>
  <c r="S34" i="7" l="1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M33" i="7" l="1"/>
  <c r="AE72" i="7"/>
  <c r="AB72" i="7"/>
  <c r="Z72" i="7"/>
  <c r="Y72" i="7"/>
  <c r="AE71" i="7"/>
  <c r="AB71" i="7"/>
  <c r="Z71" i="7"/>
  <c r="Y71" i="7"/>
  <c r="AE70" i="7"/>
  <c r="AB70" i="7"/>
  <c r="Z70" i="7"/>
  <c r="Y70" i="7"/>
  <c r="AE69" i="7"/>
  <c r="AB69" i="7"/>
  <c r="Z69" i="7"/>
  <c r="Y69" i="7"/>
  <c r="AE68" i="7"/>
  <c r="AB68" i="7"/>
  <c r="Z68" i="7"/>
  <c r="Y68" i="7"/>
  <c r="AE67" i="7"/>
  <c r="AB67" i="7"/>
  <c r="Z67" i="7"/>
  <c r="Y67" i="7"/>
  <c r="AE66" i="7"/>
  <c r="AB66" i="7"/>
  <c r="Z66" i="7"/>
  <c r="Y66" i="7"/>
  <c r="AE65" i="7"/>
  <c r="AB65" i="7"/>
  <c r="Z65" i="7"/>
  <c r="Y65" i="7"/>
  <c r="AE64" i="7"/>
  <c r="AB64" i="7"/>
  <c r="Z64" i="7"/>
  <c r="Y64" i="7"/>
  <c r="AE63" i="7"/>
  <c r="AB63" i="7"/>
  <c r="Z63" i="7"/>
  <c r="Y63" i="7"/>
  <c r="AE62" i="7"/>
  <c r="AB62" i="7"/>
  <c r="Z62" i="7"/>
  <c r="Y62" i="7"/>
  <c r="AE61" i="7"/>
  <c r="AB61" i="7"/>
  <c r="Z61" i="7"/>
  <c r="Y61" i="7"/>
  <c r="AE60" i="7"/>
  <c r="AB60" i="7"/>
  <c r="Z60" i="7"/>
  <c r="Y60" i="7"/>
  <c r="AE59" i="7"/>
  <c r="AB59" i="7"/>
  <c r="Z59" i="7"/>
  <c r="Y59" i="7"/>
  <c r="AE58" i="7"/>
  <c r="AB58" i="7"/>
  <c r="Z58" i="7"/>
  <c r="Y58" i="7"/>
  <c r="AE57" i="7"/>
  <c r="AB57" i="7"/>
  <c r="Z57" i="7"/>
  <c r="Y57" i="7"/>
  <c r="AE56" i="7"/>
  <c r="AB56" i="7"/>
  <c r="Z56" i="7"/>
  <c r="Y56" i="7"/>
  <c r="AE55" i="7"/>
  <c r="AB55" i="7"/>
  <c r="Z55" i="7"/>
  <c r="Y55" i="7"/>
  <c r="AE54" i="7"/>
  <c r="AB54" i="7"/>
  <c r="Z54" i="7"/>
  <c r="Y54" i="7"/>
  <c r="AE53" i="7"/>
  <c r="AB53" i="7"/>
  <c r="Z53" i="7"/>
  <c r="Y53" i="7"/>
  <c r="AE52" i="7"/>
  <c r="AB52" i="7"/>
  <c r="Z52" i="7"/>
  <c r="Y52" i="7"/>
  <c r="AE51" i="7"/>
  <c r="AB51" i="7"/>
  <c r="Z51" i="7"/>
  <c r="Y51" i="7"/>
  <c r="AE50" i="7"/>
  <c r="AB50" i="7"/>
  <c r="Z50" i="7"/>
  <c r="Y50" i="7"/>
  <c r="AE49" i="7"/>
  <c r="AB49" i="7"/>
  <c r="Z49" i="7"/>
  <c r="Y49" i="7"/>
  <c r="AE48" i="7"/>
  <c r="AB48" i="7"/>
  <c r="Z48" i="7"/>
  <c r="Y48" i="7"/>
  <c r="AE47" i="7"/>
  <c r="AB47" i="7"/>
  <c r="Z47" i="7"/>
  <c r="Y47" i="7"/>
  <c r="AE46" i="7"/>
  <c r="AB46" i="7"/>
  <c r="Z46" i="7"/>
  <c r="Y46" i="7"/>
  <c r="AE45" i="7"/>
  <c r="AB45" i="7"/>
  <c r="Z45" i="7"/>
  <c r="Y45" i="7"/>
  <c r="AE44" i="7"/>
  <c r="AB44" i="7"/>
  <c r="Z44" i="7"/>
  <c r="Y44" i="7"/>
  <c r="AE43" i="7"/>
  <c r="AB43" i="7"/>
  <c r="Z43" i="7"/>
  <c r="Y43" i="7"/>
  <c r="AE42" i="7"/>
  <c r="AB42" i="7"/>
  <c r="Z42" i="7"/>
  <c r="Y42" i="7"/>
  <c r="AE41" i="7"/>
  <c r="AB41" i="7"/>
  <c r="Z41" i="7"/>
  <c r="Y41" i="7"/>
  <c r="AE40" i="7"/>
  <c r="AB40" i="7"/>
  <c r="Z40" i="7"/>
  <c r="Y40" i="7"/>
  <c r="AE39" i="7"/>
  <c r="AB39" i="7"/>
  <c r="Z39" i="7"/>
  <c r="Y39" i="7"/>
  <c r="AE38" i="7"/>
  <c r="AB38" i="7"/>
  <c r="Z38" i="7"/>
  <c r="Y38" i="7"/>
  <c r="AE37" i="7"/>
  <c r="AB37" i="7"/>
  <c r="AA37" i="7"/>
  <c r="M37" i="7" s="1"/>
  <c r="Y37" i="7"/>
  <c r="AE36" i="7"/>
  <c r="AB36" i="7"/>
  <c r="Z36" i="7"/>
  <c r="Y36" i="7"/>
  <c r="AE35" i="7"/>
  <c r="AB35" i="7"/>
  <c r="Z35" i="7"/>
  <c r="Y35" i="7"/>
  <c r="AB34" i="7"/>
  <c r="Z34" i="7"/>
  <c r="Y34" i="7"/>
  <c r="AA53" i="7" l="1"/>
  <c r="M53" i="7" s="1"/>
  <c r="AA57" i="7"/>
  <c r="M57" i="7" s="1"/>
  <c r="AA61" i="7"/>
  <c r="M61" i="7" s="1"/>
  <c r="AA65" i="7"/>
  <c r="M65" i="7"/>
  <c r="AA71" i="7"/>
  <c r="M71" i="7" s="1"/>
  <c r="AA51" i="7"/>
  <c r="M51" i="7" s="1"/>
  <c r="AA55" i="7"/>
  <c r="M55" i="7" s="1"/>
  <c r="AA59" i="7"/>
  <c r="M59" i="7"/>
  <c r="AA63" i="7"/>
  <c r="M63" i="7" s="1"/>
  <c r="AA67" i="7"/>
  <c r="M67" i="7" s="1"/>
  <c r="AA69" i="7"/>
  <c r="M69" i="7" s="1"/>
  <c r="AA52" i="7"/>
  <c r="M52" i="7"/>
  <c r="AA54" i="7"/>
  <c r="M54" i="7" s="1"/>
  <c r="AA56" i="7"/>
  <c r="M56" i="7" s="1"/>
  <c r="AA58" i="7"/>
  <c r="M58" i="7" s="1"/>
  <c r="AA60" i="7"/>
  <c r="M60" i="7"/>
  <c r="AA62" i="7"/>
  <c r="M62" i="7" s="1"/>
  <c r="AA64" i="7"/>
  <c r="M64" i="7" s="1"/>
  <c r="AA66" i="7"/>
  <c r="M66" i="7" s="1"/>
  <c r="AA68" i="7"/>
  <c r="M68" i="7"/>
  <c r="AA70" i="7"/>
  <c r="M70" i="7" s="1"/>
  <c r="AA72" i="7"/>
  <c r="M72" i="7" s="1"/>
  <c r="AA50" i="7"/>
  <c r="M50" i="7" s="1"/>
  <c r="AA49" i="7"/>
  <c r="M49" i="7" s="1"/>
  <c r="AA48" i="7"/>
  <c r="M48" i="7" s="1"/>
  <c r="AA39" i="7"/>
  <c r="M39" i="7" s="1"/>
  <c r="AA44" i="7"/>
  <c r="M44" i="7" s="1"/>
  <c r="AA34" i="7"/>
  <c r="M34" i="7" s="1"/>
  <c r="AA35" i="7"/>
  <c r="M35" i="7" s="1"/>
  <c r="AA36" i="7"/>
  <c r="M36" i="7" s="1"/>
  <c r="AA38" i="7"/>
  <c r="M38" i="7" s="1"/>
  <c r="AA40" i="7"/>
  <c r="M40" i="7" s="1"/>
  <c r="AA41" i="7"/>
  <c r="M41" i="7" s="1"/>
  <c r="AA42" i="7"/>
  <c r="M42" i="7" s="1"/>
  <c r="AA43" i="7"/>
  <c r="M43" i="7" s="1"/>
  <c r="AA45" i="7"/>
  <c r="M45" i="7" s="1"/>
  <c r="AA46" i="7"/>
  <c r="M46" i="7" s="1"/>
  <c r="AA47" i="7"/>
  <c r="M47" i="7" s="1"/>
  <c r="Y73" i="7"/>
  <c r="M73" i="7" s="1"/>
  <c r="U73" i="7" l="1"/>
  <c r="E73" i="7" l="1"/>
  <c r="R73" i="7" l="1"/>
  <c r="Q73" i="7"/>
  <c r="P73" i="7"/>
  <c r="O73" i="7"/>
  <c r="N73" i="7"/>
  <c r="L73" i="7"/>
  <c r="J73" i="7"/>
  <c r="I73" i="7"/>
  <c r="G73" i="7"/>
  <c r="F73" i="7"/>
  <c r="D73" i="7"/>
  <c r="H72" i="7"/>
  <c r="K72" i="7" s="1"/>
  <c r="T72" i="7" s="1"/>
  <c r="H71" i="7"/>
  <c r="K71" i="7" s="1"/>
  <c r="T71" i="7" s="1"/>
  <c r="H70" i="7"/>
  <c r="K70" i="7" s="1"/>
  <c r="T70" i="7" s="1"/>
  <c r="H69" i="7"/>
  <c r="K69" i="7" s="1"/>
  <c r="T69" i="7" s="1"/>
  <c r="H68" i="7"/>
  <c r="K68" i="7" s="1"/>
  <c r="T68" i="7" s="1"/>
  <c r="H67" i="7"/>
  <c r="K67" i="7" s="1"/>
  <c r="T67" i="7" s="1"/>
  <c r="H66" i="7"/>
  <c r="K66" i="7" s="1"/>
  <c r="T66" i="7" s="1"/>
  <c r="H65" i="7"/>
  <c r="K65" i="7" s="1"/>
  <c r="T65" i="7" s="1"/>
  <c r="H64" i="7"/>
  <c r="K64" i="7" s="1"/>
  <c r="T64" i="7" s="1"/>
  <c r="H63" i="7"/>
  <c r="K63" i="7" s="1"/>
  <c r="T63" i="7" s="1"/>
  <c r="H62" i="7"/>
  <c r="K62" i="7" s="1"/>
  <c r="T62" i="7" s="1"/>
  <c r="H61" i="7"/>
  <c r="K61" i="7" s="1"/>
  <c r="T61" i="7" s="1"/>
  <c r="H60" i="7"/>
  <c r="K60" i="7" s="1"/>
  <c r="T60" i="7" s="1"/>
  <c r="H59" i="7"/>
  <c r="K59" i="7" s="1"/>
  <c r="T59" i="7" s="1"/>
  <c r="H58" i="7"/>
  <c r="K58" i="7" s="1"/>
  <c r="T58" i="7" s="1"/>
  <c r="H57" i="7"/>
  <c r="K57" i="7" s="1"/>
  <c r="T57" i="7" s="1"/>
  <c r="H56" i="7"/>
  <c r="K56" i="7" s="1"/>
  <c r="T56" i="7" s="1"/>
  <c r="H55" i="7"/>
  <c r="K55" i="7" s="1"/>
  <c r="T55" i="7" s="1"/>
  <c r="H54" i="7"/>
  <c r="K54" i="7" s="1"/>
  <c r="T54" i="7" s="1"/>
  <c r="H53" i="7"/>
  <c r="K53" i="7" s="1"/>
  <c r="T53" i="7" s="1"/>
  <c r="H52" i="7"/>
  <c r="K52" i="7" s="1"/>
  <c r="T52" i="7" s="1"/>
  <c r="H51" i="7"/>
  <c r="K51" i="7" s="1"/>
  <c r="T51" i="7" s="1"/>
  <c r="H50" i="7"/>
  <c r="K50" i="7" s="1"/>
  <c r="T50" i="7" s="1"/>
  <c r="H49" i="7"/>
  <c r="K49" i="7" s="1"/>
  <c r="T49" i="7" s="1"/>
  <c r="H48" i="7"/>
  <c r="K48" i="7" s="1"/>
  <c r="T48" i="7" s="1"/>
  <c r="H47" i="7"/>
  <c r="K47" i="7" s="1"/>
  <c r="T47" i="7" s="1"/>
  <c r="H46" i="7"/>
  <c r="K46" i="7" s="1"/>
  <c r="T46" i="7" s="1"/>
  <c r="H45" i="7"/>
  <c r="K45" i="7" s="1"/>
  <c r="T45" i="7" s="1"/>
  <c r="H44" i="7"/>
  <c r="K44" i="7" s="1"/>
  <c r="T44" i="7" s="1"/>
  <c r="H43" i="7"/>
  <c r="K43" i="7" s="1"/>
  <c r="T43" i="7" s="1"/>
  <c r="H42" i="7"/>
  <c r="K42" i="7" s="1"/>
  <c r="T42" i="7" s="1"/>
  <c r="H41" i="7"/>
  <c r="K41" i="7" s="1"/>
  <c r="T41" i="7" s="1"/>
  <c r="H40" i="7"/>
  <c r="K40" i="7" s="1"/>
  <c r="T40" i="7" s="1"/>
  <c r="H39" i="7"/>
  <c r="K39" i="7" s="1"/>
  <c r="T39" i="7" s="1"/>
  <c r="H38" i="7"/>
  <c r="K38" i="7" s="1"/>
  <c r="T38" i="7" s="1"/>
  <c r="H37" i="7"/>
  <c r="K37" i="7" s="1"/>
  <c r="T37" i="7" s="1"/>
  <c r="H36" i="7"/>
  <c r="K36" i="7" s="1"/>
  <c r="T36" i="7" s="1"/>
  <c r="H35" i="7"/>
  <c r="K35" i="7" s="1"/>
  <c r="T35" i="7" s="1"/>
  <c r="H34" i="7"/>
  <c r="K34" i="7" s="1"/>
  <c r="T34" i="7" s="1"/>
  <c r="H33" i="7"/>
  <c r="K33" i="7" s="1"/>
  <c r="H32" i="7"/>
  <c r="K32" i="7" s="1"/>
  <c r="AB33" i="7" l="1"/>
  <c r="AB73" i="7" s="1"/>
  <c r="AB78" i="7" s="1"/>
  <c r="T33" i="7"/>
  <c r="T73" i="7" s="1"/>
  <c r="K73" i="7"/>
  <c r="H73" i="7"/>
  <c r="K78" i="7" l="1"/>
  <c r="Z78" i="7" s="1"/>
</calcChain>
</file>

<file path=xl/sharedStrings.xml><?xml version="1.0" encoding="utf-8"?>
<sst xmlns="http://schemas.openxmlformats.org/spreadsheetml/2006/main" count="140" uniqueCount="88">
  <si>
    <t>ID</t>
  </si>
  <si>
    <t>Instructions</t>
  </si>
  <si>
    <t>A</t>
  </si>
  <si>
    <t>B</t>
  </si>
  <si>
    <t>C</t>
  </si>
  <si>
    <t>D</t>
  </si>
  <si>
    <t>E</t>
  </si>
  <si>
    <t>Date de camp de jour</t>
  </si>
  <si>
    <t>Dates activités régulières</t>
  </si>
  <si>
    <t>L</t>
  </si>
  <si>
    <t>M</t>
  </si>
  <si>
    <t>J</t>
  </si>
  <si>
    <t>V</t>
  </si>
  <si>
    <t>Crochet</t>
  </si>
  <si>
    <t>✔</t>
  </si>
  <si>
    <t>Explications</t>
  </si>
  <si>
    <t>F</t>
  </si>
  <si>
    <t>G</t>
  </si>
  <si>
    <t>H</t>
  </si>
  <si>
    <t>I</t>
  </si>
  <si>
    <t>K</t>
  </si>
  <si>
    <t>N</t>
  </si>
  <si>
    <t>O</t>
  </si>
  <si>
    <t>P</t>
  </si>
  <si>
    <t>Q</t>
  </si>
  <si>
    <t>R</t>
  </si>
  <si>
    <t>S</t>
  </si>
  <si>
    <t>T</t>
  </si>
  <si>
    <r>
      <t>N</t>
    </r>
    <r>
      <rPr>
        <b/>
        <vertAlign val="superscript"/>
        <sz val="12"/>
        <color theme="0"/>
        <rFont val="Arial"/>
        <family val="2"/>
      </rPr>
      <t>0</t>
    </r>
  </si>
  <si>
    <t>Nom de l’activité</t>
  </si>
  <si>
    <t>Occurrences</t>
  </si>
  <si>
    <t>Heures acc.
TOTAL</t>
  </si>
  <si>
    <t>Ratio</t>
  </si>
  <si>
    <t>Autre</t>
  </si>
  <si>
    <t>Heures</t>
  </si>
  <si>
    <r>
      <rPr>
        <b/>
        <sz val="12"/>
        <color theme="1"/>
        <rFont val="Arial"/>
        <family val="2"/>
      </rPr>
      <t>D :</t>
    </r>
    <r>
      <rPr>
        <sz val="12"/>
        <color theme="1"/>
        <rFont val="Arial"/>
        <family val="2"/>
      </rPr>
      <t xml:space="preserve"> Nom de l’activité</t>
    </r>
    <r>
      <rPr>
        <sz val="12"/>
        <color theme="1"/>
        <rFont val="Arial"/>
        <family val="2"/>
      </rPr>
      <t>.</t>
    </r>
  </si>
  <si>
    <r>
      <rPr>
        <b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> : La durée de l’activité en heure. Indiquer 0,5 pour 30 min, 0,25 pour 15 minutes, etc.</t>
    </r>
  </si>
  <si>
    <r>
      <rPr>
        <b/>
        <sz val="12"/>
        <color theme="1"/>
        <rFont val="Arial"/>
        <family val="2"/>
      </rPr>
      <t>I</t>
    </r>
    <r>
      <rPr>
        <sz val="12"/>
        <color theme="1"/>
        <rFont val="Arial"/>
        <family val="2"/>
      </rPr>
      <t> : Capacité d’accueil totale prévue pour une séance</t>
    </r>
    <r>
      <rPr>
        <sz val="12"/>
        <color theme="1"/>
        <rFont val="Arial"/>
        <family val="2"/>
      </rPr>
      <t>.</t>
    </r>
  </si>
  <si>
    <t>Détails</t>
  </si>
  <si>
    <r>
      <rPr>
        <b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 : Numéro de l’activité.</t>
    </r>
  </si>
  <si>
    <t>facteur</t>
  </si>
  <si>
    <t>condition</t>
  </si>
  <si>
    <t>1 : 1</t>
  </si>
  <si>
    <t>1 : 2</t>
  </si>
  <si>
    <t>1 : 3</t>
  </si>
  <si>
    <t>1 : 4</t>
  </si>
  <si>
    <t>Réservé à l'administration</t>
  </si>
  <si>
    <t>Fin du formulaire</t>
  </si>
  <si>
    <t>Montant demandé</t>
  </si>
  <si>
    <t>Validation</t>
  </si>
  <si>
    <t>Commentaires</t>
  </si>
  <si>
    <t>Informations sur les activités</t>
  </si>
  <si>
    <t>Identification</t>
  </si>
  <si>
    <t>Nom de l'organisation</t>
  </si>
  <si>
    <t>Accomp.</t>
  </si>
  <si>
    <t>X</t>
  </si>
  <si>
    <t>Administration</t>
  </si>
  <si>
    <t>Variation</t>
  </si>
  <si>
    <t>Montant considéré pour le programme</t>
  </si>
  <si>
    <t>Adjoint/ analyste</t>
  </si>
  <si>
    <t>Rappel</t>
  </si>
  <si>
    <t>Également, n’est pas considéré comme accompagnateur un professeur ou un technicien qui aide les participants avec leur connexion sur les différentes plateformes, comme Zoom par exemple.</t>
  </si>
  <si>
    <t>Nom et prénom de la personne responsable</t>
  </si>
  <si>
    <t>Durée en heures</t>
  </si>
  <si>
    <t>Participants et participantes au total</t>
  </si>
  <si>
    <t>TOTAL
Heures
d'activité</t>
  </si>
  <si>
    <t>1:2</t>
  </si>
  <si>
    <r>
      <rPr>
        <b/>
        <sz val="12"/>
        <color theme="1"/>
        <rFont val="Arial"/>
        <family val="2"/>
      </rPr>
      <t>N à R</t>
    </r>
    <r>
      <rPr>
        <sz val="12"/>
        <color theme="1"/>
        <rFont val="Arial"/>
        <family val="2"/>
      </rPr>
      <t> : Estimation des ratios d’accompagnement qui seront offerts (inscrire le nombre de personnes par ratio). Le total doit être équivalent au nombre inscrit dans la colonne J.</t>
    </r>
  </si>
  <si>
    <r>
      <rPr>
        <b/>
        <sz val="12"/>
        <rFont val="Arial"/>
        <family val="2"/>
      </rPr>
      <t>G :</t>
    </r>
    <r>
      <rPr>
        <sz val="12"/>
        <rFont val="Arial"/>
        <family val="2"/>
      </rPr>
      <t xml:space="preserve"> Le nombre de fois que l'activité se répète dans l’année.</t>
    </r>
  </si>
  <si>
    <r>
      <rPr>
        <b/>
        <sz val="12"/>
        <rFont val="Arial"/>
        <family val="2"/>
      </rPr>
      <t>M</t>
    </r>
    <r>
      <rPr>
        <sz val="12"/>
        <rFont val="Arial"/>
        <family val="2"/>
      </rPr>
      <t xml:space="preserve"> : Le ratio d’accompagnement moyen. </t>
    </r>
    <r>
      <rPr>
        <b/>
        <sz val="12"/>
        <rFont val="Arial"/>
        <family val="2"/>
      </rPr>
      <t xml:space="preserve">(Calculé)
</t>
    </r>
  </si>
  <si>
    <t>Personnes avec limitation fonctionnelle accompagnées</t>
  </si>
  <si>
    <r>
      <rPr>
        <b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> : Ajoutez une courte description de l'activité si le nom n'est pas explicite</t>
    </r>
    <r>
      <rPr>
        <sz val="12"/>
        <color theme="1"/>
        <rFont val="Arial"/>
        <family val="2"/>
      </rPr>
      <t>, ou tout autres détails</t>
    </r>
  </si>
  <si>
    <r>
      <t xml:space="preserve">Accompagnement Physiquement actif, formule </t>
    </r>
    <r>
      <rPr>
        <b/>
        <sz val="20"/>
        <color theme="1"/>
        <rFont val="Arial"/>
        <family val="2"/>
      </rPr>
      <t>activités régulières</t>
    </r>
  </si>
  <si>
    <t>2 sessions de 12 semaines (Automne et Hiver/Printemps)</t>
  </si>
  <si>
    <r>
      <t xml:space="preserve">Les activités inscrites doivent inclure la présence d’une personne ayant une limitation fonctionnelle et ayant besoin d’un accompagnateur afin d’y participer pleinement. </t>
    </r>
    <r>
      <rPr>
        <b/>
        <sz val="12"/>
        <color theme="1"/>
        <rFont val="Arial"/>
        <family val="2"/>
      </rPr>
      <t>(Voir la définition de l'accompagnement dans le guide)</t>
    </r>
  </si>
  <si>
    <r>
      <t xml:space="preserve">Le soutien financier s’applique à la rémunération d’une personne </t>
    </r>
    <r>
      <rPr>
        <b/>
        <sz val="12"/>
        <color theme="1"/>
        <rFont val="Arial"/>
        <family val="2"/>
      </rPr>
      <t>accompagnatrice salariée</t>
    </r>
    <r>
      <rPr>
        <sz val="12"/>
        <color theme="1"/>
        <rFont val="Arial"/>
        <family val="2"/>
      </rPr>
      <t xml:space="preserve"> en présence de la personne accompagnée lors d’activités de loisir.</t>
    </r>
  </si>
  <si>
    <r>
      <t xml:space="preserve">Les heures liées à l’inscription, au transport et à la préparation aux activités ne sont </t>
    </r>
    <r>
      <rPr>
        <b/>
        <sz val="12"/>
        <color theme="1"/>
        <rFont val="Arial"/>
        <family val="2"/>
      </rPr>
      <t>pas admissibles</t>
    </r>
    <r>
      <rPr>
        <sz val="12"/>
        <color theme="1"/>
        <rFont val="Arial"/>
        <family val="2"/>
      </rPr>
      <t xml:space="preserve"> au programme.</t>
    </r>
  </si>
  <si>
    <t>Yoga sur chaise</t>
  </si>
  <si>
    <r>
      <rPr>
        <b/>
        <sz val="12"/>
        <rFont val="Arial"/>
        <family val="2"/>
      </rPr>
      <t>H</t>
    </r>
    <r>
      <rPr>
        <sz val="12"/>
        <rFont val="Arial"/>
        <family val="2"/>
      </rPr>
      <t xml:space="preserve"> : Le nombre d’heures total annuel de l'activité. </t>
    </r>
    <r>
      <rPr>
        <b/>
        <sz val="12"/>
        <rFont val="Arial"/>
        <family val="2"/>
      </rPr>
      <t>(Calculé automatiquement)</t>
    </r>
  </si>
  <si>
    <r>
      <rPr>
        <b/>
        <sz val="12"/>
        <color theme="1"/>
        <rFont val="Arial"/>
        <family val="2"/>
      </rPr>
      <t>J</t>
    </r>
    <r>
      <rPr>
        <sz val="12"/>
        <color theme="1"/>
        <rFont val="Arial"/>
        <family val="2"/>
      </rPr>
      <t xml:space="preserve"> : Estimation du nombre de participants qui auront besoin d’accompagnement pour </t>
    </r>
    <r>
      <rPr>
        <b/>
        <sz val="12"/>
        <color theme="1"/>
        <rFont val="Arial"/>
        <family val="2"/>
      </rPr>
      <t>une séance</t>
    </r>
    <r>
      <rPr>
        <sz val="12"/>
        <color theme="1"/>
        <rFont val="Arial"/>
        <family val="2"/>
      </rPr>
      <t>.</t>
    </r>
  </si>
  <si>
    <r>
      <t>K</t>
    </r>
    <r>
      <rPr>
        <sz val="12"/>
        <rFont val="Arial"/>
        <family val="2"/>
      </rPr>
      <t> : Nombre d’heures de participation annuel nécessitant un accompagnement</t>
    </r>
    <r>
      <rPr>
        <b/>
        <sz val="12"/>
        <rFont val="Arial"/>
        <family val="2"/>
      </rPr>
      <t>. (Calculé automatiquement)</t>
    </r>
  </si>
  <si>
    <r>
      <rPr>
        <b/>
        <sz val="12"/>
        <color theme="1"/>
        <rFont val="Arial"/>
        <family val="2"/>
      </rPr>
      <t>L</t>
    </r>
    <r>
      <rPr>
        <sz val="12"/>
        <color theme="1"/>
        <rFont val="Arial"/>
        <family val="2"/>
      </rPr>
      <t xml:space="preserve"> : Le nombre d’accompagnateurs prévus pour </t>
    </r>
    <r>
      <rPr>
        <b/>
        <sz val="12"/>
        <color theme="1"/>
        <rFont val="Arial"/>
        <family val="2"/>
      </rPr>
      <t>une séance.</t>
    </r>
  </si>
  <si>
    <r>
      <rPr>
        <b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 xml:space="preserve"> : Nombre d'heures d’accompagnement prévues par activité. </t>
    </r>
    <r>
      <rPr>
        <b/>
        <sz val="12"/>
        <color theme="1"/>
        <rFont val="Arial"/>
        <family val="2"/>
      </rPr>
      <t>(Calculé automatiquement)</t>
    </r>
  </si>
  <si>
    <r>
      <rPr>
        <b/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> : Explication du ratio choisi ou du besoin anticipé des participants et participantes, s'il y a lieu.</t>
    </r>
  </si>
  <si>
    <t>Justifications/Commentaires
Un ratio plus grand qu'un accompagnateur 
pour 4 personnes nécessite une justification</t>
  </si>
  <si>
    <r>
      <t xml:space="preserve">Total des salaires en accompagnement des activités régulières </t>
    </r>
    <r>
      <rPr>
        <sz val="14"/>
        <rFont val="Arial"/>
        <family val="2"/>
      </rPr>
      <t>(le salaire de base pour effectué le calcul est de 16,75 $/h)</t>
    </r>
  </si>
  <si>
    <t xml:space="preserve">PALÎM </t>
  </si>
  <si>
    <r>
      <rPr>
        <sz val="12"/>
        <color theme="1"/>
        <rFont val="Arial"/>
        <family val="2"/>
      </rPr>
      <t xml:space="preserve">Vous devez remplir le tableau suivant selon les activités que vous avez l’intention de réaliser entre le </t>
    </r>
    <r>
      <rPr>
        <b/>
        <sz val="12"/>
        <color theme="1"/>
        <rFont val="Arial"/>
        <family val="2"/>
      </rPr>
      <t>1er avril et le 31 mars de l'année suivante.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</si>
</sst>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[$-F800]dddd\,\ mmmm\ dd\,\ yyyy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rgb="FFFF0000"/>
      <name val="Arial"/>
      <family val="2"/>
    </font>
    <font>
      <b/>
      <vertAlign val="superscript"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9" tint="-0.249977111117893"/>
      <name val="Arial"/>
      <family val="2"/>
    </font>
    <font>
      <b/>
      <sz val="14"/>
      <color theme="1"/>
      <name val="Arial"/>
      <family val="2"/>
    </font>
    <font>
      <sz val="20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0082BE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CAD3"/>
        <bgColor indexed="64"/>
      </patternFill>
    </fill>
    <fill>
      <patternFill patternType="solid">
        <fgColor rgb="FF0082BE"/>
        <bgColor indexed="64"/>
      </patternFill>
    </fill>
    <fill>
      <patternFill patternType="solid">
        <fgColor rgb="FFCFF9FB"/>
        <bgColor rgb="FFCFF9FB"/>
      </patternFill>
    </fill>
    <fill>
      <patternFill patternType="solid">
        <fgColor rgb="FFCFF9FB"/>
        <bgColor indexed="64"/>
      </patternFill>
    </fill>
    <fill>
      <patternFill patternType="solid">
        <fgColor rgb="FF85C8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11" fillId="2" borderId="1" applyNumberFormat="0" applyAlignment="0" applyProtection="0"/>
    <xf numFmtId="0" fontId="10" fillId="3" borderId="2" applyNumberFormat="0" applyFont="0" applyAlignment="0" applyProtection="0"/>
    <xf numFmtId="9" fontId="10" fillId="0" borderId="0" applyFont="0" applyFill="0" applyBorder="0" applyAlignment="0" applyProtection="0"/>
  </cellStyleXfs>
  <cellXfs count="122">
    <xf numFmtId="0" fontId="0" fillId="0" borderId="0" xfId="0"/>
    <xf numFmtId="0" fontId="13" fillId="0" borderId="0" xfId="0" applyFont="1" applyAlignment="1">
      <alignment horizontal="left" vertical="center"/>
    </xf>
    <xf numFmtId="0" fontId="9" fillId="0" borderId="0" xfId="3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3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3" borderId="0" xfId="3" applyFont="1" applyBorder="1" applyAlignment="1" applyProtection="1"/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3" borderId="0" xfId="3" applyFont="1" applyBorder="1" applyAlignment="1" applyProtection="1">
      <alignment horizontal="left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20" fontId="13" fillId="0" borderId="0" xfId="0" applyNumberFormat="1" applyFont="1" applyAlignment="1">
      <alignment vertical="top"/>
    </xf>
    <xf numFmtId="0" fontId="15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24" fillId="0" borderId="0" xfId="3" applyFont="1" applyFill="1" applyBorder="1" applyAlignment="1" applyProtection="1">
      <alignment horizontal="left" vertical="center"/>
    </xf>
    <xf numFmtId="44" fontId="13" fillId="0" borderId="0" xfId="1" applyFont="1" applyFill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5" xfId="0" applyFont="1" applyBorder="1"/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3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2" fontId="4" fillId="0" borderId="0" xfId="0" applyNumberFormat="1" applyFont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1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25" fillId="2" borderId="1" xfId="2" applyNumberFormat="1" applyFont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49" fontId="12" fillId="8" borderId="6" xfId="0" applyNumberFormat="1" applyFont="1" applyFill="1" applyBorder="1" applyAlignment="1">
      <alignment horizontal="center" vertical="center"/>
    </xf>
    <xf numFmtId="1" fontId="9" fillId="8" borderId="6" xfId="0" applyNumberFormat="1" applyFont="1" applyFill="1" applyBorder="1" applyAlignment="1">
      <alignment horizontal="center" vertical="center"/>
    </xf>
    <xf numFmtId="12" fontId="4" fillId="0" borderId="5" xfId="0" applyNumberFormat="1" applyFont="1" applyBorder="1" applyAlignment="1">
      <alignment horizontal="left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9" fontId="9" fillId="0" borderId="0" xfId="4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27" fillId="9" borderId="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 wrapText="1"/>
    </xf>
    <xf numFmtId="49" fontId="12" fillId="9" borderId="7" xfId="0" applyNumberFormat="1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1" fontId="14" fillId="9" borderId="6" xfId="0" applyNumberFormat="1" applyFont="1" applyFill="1" applyBorder="1" applyAlignment="1">
      <alignment horizontal="center" vertical="center"/>
    </xf>
    <xf numFmtId="2" fontId="14" fillId="9" borderId="6" xfId="0" applyNumberFormat="1" applyFont="1" applyFill="1" applyBorder="1" applyAlignment="1">
      <alignment horizontal="center" vertical="center"/>
    </xf>
    <xf numFmtId="0" fontId="1" fillId="11" borderId="6" xfId="0" applyFont="1" applyFill="1" applyBorder="1" applyAlignment="1" applyProtection="1">
      <alignment horizontal="left" vertical="center"/>
      <protection locked="0"/>
    </xf>
    <xf numFmtId="0" fontId="5" fillId="11" borderId="6" xfId="0" applyFont="1" applyFill="1" applyBorder="1" applyAlignment="1" applyProtection="1">
      <alignment horizontal="left" vertical="center"/>
      <protection locked="0"/>
    </xf>
    <xf numFmtId="2" fontId="9" fillId="11" borderId="6" xfId="0" applyNumberFormat="1" applyFont="1" applyFill="1" applyBorder="1" applyAlignment="1" applyProtection="1">
      <alignment horizontal="center" vertical="center"/>
      <protection locked="0"/>
    </xf>
    <xf numFmtId="1" fontId="9" fillId="11" borderId="6" xfId="0" applyNumberFormat="1" applyFont="1" applyFill="1" applyBorder="1" applyAlignment="1" applyProtection="1">
      <alignment horizontal="center" vertical="center"/>
      <protection locked="0"/>
    </xf>
    <xf numFmtId="0" fontId="2" fillId="11" borderId="6" xfId="0" applyFont="1" applyFill="1" applyBorder="1" applyAlignment="1" applyProtection="1">
      <alignment horizontal="left" vertical="center"/>
      <protection locked="0"/>
    </xf>
    <xf numFmtId="0" fontId="9" fillId="11" borderId="6" xfId="0" applyFont="1" applyFill="1" applyBorder="1" applyAlignment="1" applyProtection="1">
      <alignment horizontal="left" vertical="center"/>
      <protection locked="0"/>
    </xf>
    <xf numFmtId="1" fontId="9" fillId="12" borderId="6" xfId="0" applyNumberFormat="1" applyFont="1" applyFill="1" applyBorder="1" applyAlignment="1" applyProtection="1">
      <alignment horizontal="center" vertical="center"/>
      <protection locked="0"/>
    </xf>
    <xf numFmtId="0" fontId="9" fillId="12" borderId="6" xfId="0" applyFont="1" applyFill="1" applyBorder="1" applyAlignment="1" applyProtection="1">
      <alignment horizontal="left" vertical="center"/>
      <protection locked="0"/>
    </xf>
    <xf numFmtId="1" fontId="14" fillId="10" borderId="6" xfId="0" applyNumberFormat="1" applyFont="1" applyFill="1" applyBorder="1" applyAlignment="1">
      <alignment horizontal="center" vertical="center"/>
    </xf>
    <xf numFmtId="1" fontId="12" fillId="10" borderId="6" xfId="0" applyNumberFormat="1" applyFont="1" applyFill="1" applyBorder="1" applyAlignment="1">
      <alignment horizontal="center" vertical="center"/>
    </xf>
    <xf numFmtId="12" fontId="12" fillId="10" borderId="6" xfId="0" applyNumberFormat="1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left" vertical="center"/>
    </xf>
    <xf numFmtId="1" fontId="9" fillId="13" borderId="6" xfId="0" applyNumberFormat="1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center" vertical="center"/>
    </xf>
    <xf numFmtId="2" fontId="14" fillId="10" borderId="6" xfId="0" quotePrefix="1" applyNumberFormat="1" applyFont="1" applyFill="1" applyBorder="1" applyAlignment="1">
      <alignment horizontal="center" vertical="center"/>
    </xf>
    <xf numFmtId="44" fontId="30" fillId="12" borderId="1" xfId="2" applyNumberFormat="1" applyFont="1" applyFill="1" applyAlignment="1" applyProtection="1">
      <alignment vertical="center"/>
    </xf>
    <xf numFmtId="0" fontId="9" fillId="0" borderId="0" xfId="3" applyFont="1" applyFill="1" applyBorder="1" applyAlignment="1" applyProtection="1">
      <alignment horizontal="left"/>
    </xf>
    <xf numFmtId="0" fontId="9" fillId="0" borderId="0" xfId="3" applyFont="1" applyFill="1" applyBorder="1" applyAlignment="1" applyProtection="1">
      <alignment horizontal="center" vertical="center"/>
    </xf>
    <xf numFmtId="165" fontId="9" fillId="13" borderId="6" xfId="0" applyNumberFormat="1" applyFont="1" applyFill="1" applyBorder="1" applyAlignment="1">
      <alignment horizontal="center" vertical="center"/>
    </xf>
    <xf numFmtId="0" fontId="16" fillId="3" borderId="0" xfId="3" applyFont="1" applyBorder="1" applyAlignment="1" applyProtection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center" vertical="center"/>
    </xf>
    <xf numFmtId="0" fontId="18" fillId="10" borderId="0" xfId="0" applyFont="1" applyFill="1" applyAlignment="1">
      <alignment horizontal="left" vertical="center"/>
    </xf>
    <xf numFmtId="0" fontId="28" fillId="6" borderId="8" xfId="0" applyFont="1" applyFill="1" applyBorder="1" applyAlignment="1">
      <alignment horizontal="left" vertical="center" wrapText="1" indent="1"/>
    </xf>
    <xf numFmtId="0" fontId="28" fillId="6" borderId="9" xfId="0" applyFont="1" applyFill="1" applyBorder="1" applyAlignment="1">
      <alignment horizontal="left" vertical="center" wrapText="1" indent="1"/>
    </xf>
    <xf numFmtId="0" fontId="28" fillId="6" borderId="10" xfId="0" applyFont="1" applyFill="1" applyBorder="1" applyAlignment="1">
      <alignment horizontal="left" vertical="center" wrapText="1" indent="1"/>
    </xf>
    <xf numFmtId="0" fontId="1" fillId="3" borderId="0" xfId="3" applyFont="1" applyBorder="1" applyAlignment="1" applyProtection="1">
      <alignment horizontal="left" vertical="center" wrapText="1"/>
    </xf>
    <xf numFmtId="0" fontId="9" fillId="3" borderId="0" xfId="3" applyFont="1" applyBorder="1" applyAlignment="1" applyProtection="1">
      <alignment horizontal="left" vertical="center" wrapText="1"/>
    </xf>
    <xf numFmtId="0" fontId="17" fillId="3" borderId="0" xfId="3" applyFont="1" applyBorder="1" applyAlignment="1" applyProtection="1">
      <alignment horizontal="center" vertical="center"/>
    </xf>
    <xf numFmtId="0" fontId="8" fillId="3" borderId="0" xfId="3" applyFont="1" applyBorder="1" applyAlignment="1" applyProtection="1">
      <alignment horizontal="left" vertical="center"/>
    </xf>
    <xf numFmtId="0" fontId="9" fillId="3" borderId="0" xfId="3" applyFont="1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1" fillId="3" borderId="0" xfId="3" applyFont="1" applyBorder="1" applyAlignment="1" applyProtection="1">
      <alignment horizontal="left" wrapText="1"/>
    </xf>
    <xf numFmtId="0" fontId="9" fillId="3" borderId="0" xfId="3" applyFont="1" applyBorder="1" applyAlignment="1" applyProtection="1">
      <alignment horizontal="left" wrapText="1"/>
    </xf>
    <xf numFmtId="0" fontId="15" fillId="3" borderId="0" xfId="3" applyFont="1" applyBorder="1" applyAlignment="1" applyProtection="1">
      <alignment horizontal="left" wrapText="1"/>
    </xf>
    <xf numFmtId="0" fontId="16" fillId="3" borderId="0" xfId="3" applyFont="1" applyBorder="1" applyAlignment="1" applyProtection="1">
      <alignment horizontal="left" vertical="center"/>
    </xf>
  </cellXfs>
  <cellStyles count="5">
    <cellStyle name="Calcul" xfId="2" builtinId="22"/>
    <cellStyle name="Monétaire" xfId="1" builtinId="4"/>
    <cellStyle name="Normal" xfId="0" builtinId="0"/>
    <cellStyle name="Note" xfId="3" builtinId="10"/>
    <cellStyle name="Pourcentage" xfId="4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82BE"/>
      <color rgb="FFCFF9FB"/>
      <color rgb="FF85C8FF"/>
      <color rgb="FF1ECAD3"/>
      <color rgb="FF63656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essibilit&#233;%20universelle\PALIM\PAL&#206;M%202023-2024\0.%20GESTION\Demande_PAL&#206;M_2022-2023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SERVÉ_Administration"/>
      <sheetName val="Page titre"/>
      <sheetName val="Formulaire 1"/>
      <sheetName val="Formulaire 2"/>
      <sheetName val="Formulaire 3"/>
      <sheetName val="Formulaire 4"/>
      <sheetName val="Outils de calcul"/>
      <sheetName val="Menus"/>
    </sheetNames>
    <sheetDataSet>
      <sheetData sheetId="0" refreshError="1"/>
      <sheetData sheetId="1" refreshError="1"/>
      <sheetData sheetId="2"/>
      <sheetData sheetId="3"/>
      <sheetData sheetId="4">
        <row r="10">
          <cell r="H10">
            <v>44652</v>
          </cell>
        </row>
      </sheetData>
      <sheetData sheetId="5" refreshError="1"/>
      <sheetData sheetId="6" refreshError="1"/>
      <sheetData sheetId="7">
        <row r="2">
          <cell r="A2">
            <v>44732</v>
          </cell>
        </row>
        <row r="3">
          <cell r="A3">
            <v>44733</v>
          </cell>
        </row>
        <row r="4">
          <cell r="A4">
            <v>44734</v>
          </cell>
        </row>
        <row r="5">
          <cell r="A5">
            <v>44735</v>
          </cell>
        </row>
        <row r="6">
          <cell r="A6">
            <v>44736</v>
          </cell>
        </row>
        <row r="7">
          <cell r="A7">
            <v>44739</v>
          </cell>
        </row>
        <row r="8">
          <cell r="A8">
            <v>44740</v>
          </cell>
        </row>
        <row r="9">
          <cell r="A9">
            <v>44741</v>
          </cell>
        </row>
        <row r="10">
          <cell r="A10">
            <v>44742</v>
          </cell>
        </row>
        <row r="11">
          <cell r="A11">
            <v>44743</v>
          </cell>
        </row>
        <row r="12">
          <cell r="A12">
            <v>44746</v>
          </cell>
        </row>
        <row r="13">
          <cell r="A13">
            <v>44747</v>
          </cell>
        </row>
        <row r="14">
          <cell r="A14">
            <v>44748</v>
          </cell>
        </row>
        <row r="15">
          <cell r="A15">
            <v>44749</v>
          </cell>
        </row>
        <row r="16">
          <cell r="A16">
            <v>44750</v>
          </cell>
        </row>
        <row r="17">
          <cell r="A17">
            <v>44753</v>
          </cell>
        </row>
        <row r="18">
          <cell r="A18">
            <v>44754</v>
          </cell>
        </row>
        <row r="19">
          <cell r="A19">
            <v>44755</v>
          </cell>
        </row>
        <row r="20">
          <cell r="A20">
            <v>44756</v>
          </cell>
        </row>
        <row r="21">
          <cell r="A21">
            <v>44757</v>
          </cell>
        </row>
        <row r="22">
          <cell r="A22">
            <v>44760</v>
          </cell>
        </row>
        <row r="23">
          <cell r="A23">
            <v>44761</v>
          </cell>
        </row>
        <row r="24">
          <cell r="A24">
            <v>44762</v>
          </cell>
        </row>
        <row r="25">
          <cell r="A25">
            <v>44763</v>
          </cell>
        </row>
        <row r="26">
          <cell r="A26">
            <v>44764</v>
          </cell>
        </row>
        <row r="27">
          <cell r="A27">
            <v>44767</v>
          </cell>
        </row>
        <row r="28">
          <cell r="A28">
            <v>44768</v>
          </cell>
        </row>
        <row r="29">
          <cell r="A29">
            <v>44769</v>
          </cell>
        </row>
        <row r="30">
          <cell r="A30">
            <v>44770</v>
          </cell>
        </row>
        <row r="31">
          <cell r="A31">
            <v>44771</v>
          </cell>
        </row>
        <row r="32">
          <cell r="A32">
            <v>44774</v>
          </cell>
        </row>
        <row r="33">
          <cell r="A33">
            <v>44775</v>
          </cell>
        </row>
        <row r="34">
          <cell r="A34">
            <v>44776</v>
          </cell>
        </row>
        <row r="35">
          <cell r="A35">
            <v>44777</v>
          </cell>
        </row>
        <row r="36">
          <cell r="A36">
            <v>44778</v>
          </cell>
        </row>
        <row r="37">
          <cell r="A37">
            <v>44781</v>
          </cell>
        </row>
        <row r="38">
          <cell r="A38">
            <v>44782</v>
          </cell>
        </row>
        <row r="39">
          <cell r="A39">
            <v>44783</v>
          </cell>
        </row>
        <row r="40">
          <cell r="A40">
            <v>44784</v>
          </cell>
        </row>
        <row r="41">
          <cell r="A41">
            <v>44785</v>
          </cell>
        </row>
        <row r="42">
          <cell r="A42">
            <v>44788</v>
          </cell>
        </row>
        <row r="43">
          <cell r="A43">
            <v>44789</v>
          </cell>
        </row>
        <row r="44">
          <cell r="A44">
            <v>44790</v>
          </cell>
        </row>
        <row r="45">
          <cell r="A45">
            <v>44791</v>
          </cell>
        </row>
        <row r="46">
          <cell r="A46">
            <v>44792</v>
          </cell>
        </row>
        <row r="47">
          <cell r="A47">
            <v>44795</v>
          </cell>
        </row>
        <row r="48">
          <cell r="A48">
            <v>44796</v>
          </cell>
        </row>
        <row r="49">
          <cell r="A49">
            <v>44797</v>
          </cell>
        </row>
        <row r="50">
          <cell r="A50">
            <v>44798</v>
          </cell>
        </row>
        <row r="51">
          <cell r="A51">
            <v>44799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5ABC-D12B-4EE5-A87D-BE0226FD0C92}">
  <sheetPr>
    <tabColor theme="9"/>
  </sheetPr>
  <dimension ref="A1:AH81"/>
  <sheetViews>
    <sheetView showGridLines="0" tabSelected="1" zoomScale="80" zoomScaleNormal="80" workbookViewId="0">
      <selection activeCell="A22" sqref="A22"/>
    </sheetView>
  </sheetViews>
  <sheetFormatPr baseColWidth="10" defaultColWidth="15.6640625" defaultRowHeight="15.75" customHeight="1" outlineLevelCol="1" x14ac:dyDescent="0.25"/>
  <cols>
    <col min="1" max="1" width="59.44140625" style="2" customWidth="1"/>
    <col min="2" max="2" width="5.6640625" style="3" customWidth="1"/>
    <col min="3" max="3" width="6.6640625" style="4" customWidth="1"/>
    <col min="4" max="4" width="27.6640625" style="3" customWidth="1"/>
    <col min="5" max="5" width="74.44140625" style="3" customWidth="1"/>
    <col min="6" max="6" width="11" style="3" customWidth="1"/>
    <col min="7" max="7" width="18.33203125" style="3" bestFit="1" customWidth="1"/>
    <col min="8" max="8" width="16.33203125" style="3" customWidth="1"/>
    <col min="9" max="9" width="18.6640625" style="5" bestFit="1" customWidth="1"/>
    <col min="10" max="10" width="21.33203125" style="5" customWidth="1"/>
    <col min="11" max="11" width="22" style="5" customWidth="1"/>
    <col min="12" max="12" width="13.44140625" style="5" bestFit="1" customWidth="1"/>
    <col min="13" max="18" width="11" style="5" customWidth="1"/>
    <col min="19" max="19" width="11" style="5" hidden="1" customWidth="1"/>
    <col min="20" max="20" width="11" style="5" customWidth="1"/>
    <col min="21" max="21" width="62" style="5" customWidth="1"/>
    <col min="22" max="22" width="6.88671875" style="5" customWidth="1"/>
    <col min="23" max="24" width="6.88671875" style="3" hidden="1" customWidth="1" outlineLevel="1"/>
    <col min="25" max="25" width="7.109375" style="3" hidden="1" customWidth="1" outlineLevel="1"/>
    <col min="26" max="27" width="15.6640625" style="3" hidden="1" customWidth="1" outlineLevel="1"/>
    <col min="28" max="28" width="19.88671875" style="3" hidden="1" customWidth="1" outlineLevel="1"/>
    <col min="29" max="29" width="4.6640625" style="3" hidden="1" customWidth="1" outlineLevel="1"/>
    <col min="30" max="30" width="7" style="3" hidden="1" customWidth="1" outlineLevel="1"/>
    <col min="31" max="31" width="15.6640625" style="3" hidden="1" customWidth="1" outlineLevel="1"/>
    <col min="32" max="32" width="59.44140625" style="3" hidden="1" customWidth="1" outlineLevel="1"/>
    <col min="33" max="33" width="15.6640625" style="3" collapsed="1"/>
    <col min="34" max="34" width="0" style="3" hidden="1" customWidth="1"/>
    <col min="35" max="16384" width="15.6640625" style="3"/>
  </cols>
  <sheetData>
    <row r="1" spans="3:21" ht="15.75" customHeight="1" thickBot="1" x14ac:dyDescent="0.3"/>
    <row r="2" spans="3:21" ht="28.95" customHeight="1" thickBot="1" x14ac:dyDescent="0.3">
      <c r="C2" s="31" t="s">
        <v>72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U2" s="71" t="s">
        <v>0</v>
      </c>
    </row>
    <row r="3" spans="3:21" ht="28.95" customHeight="1" thickBot="1" x14ac:dyDescent="0.3">
      <c r="C3" s="63" t="s">
        <v>86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U3" s="34" t="s">
        <v>46</v>
      </c>
    </row>
    <row r="4" spans="3:21" ht="16.2" customHeight="1" x14ac:dyDescent="0.25">
      <c r="C4" s="63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U4" s="33"/>
    </row>
    <row r="5" spans="3:21" ht="15.6" customHeight="1" x14ac:dyDescent="0.25">
      <c r="C5" s="1" t="s">
        <v>1</v>
      </c>
    </row>
    <row r="6" spans="3:21" ht="5.4" customHeight="1" x14ac:dyDescent="0.25">
      <c r="C6" s="1"/>
    </row>
    <row r="7" spans="3:21" ht="15.75" customHeight="1" x14ac:dyDescent="0.25">
      <c r="C7" s="70" t="s">
        <v>87</v>
      </c>
    </row>
    <row r="8" spans="3:21" ht="5.4" customHeight="1" x14ac:dyDescent="0.25">
      <c r="C8" s="70"/>
    </row>
    <row r="9" spans="3:21" ht="15.75" customHeight="1" x14ac:dyDescent="0.25">
      <c r="C9" s="67" t="s">
        <v>74</v>
      </c>
    </row>
    <row r="10" spans="3:21" ht="15.6" customHeight="1" x14ac:dyDescent="0.25">
      <c r="C10" s="1"/>
    </row>
    <row r="11" spans="3:21" ht="15.6" customHeight="1" x14ac:dyDescent="0.25">
      <c r="C11" s="1" t="s">
        <v>60</v>
      </c>
    </row>
    <row r="12" spans="3:21" ht="5.4" customHeight="1" x14ac:dyDescent="0.25">
      <c r="C12" s="1"/>
    </row>
    <row r="13" spans="3:21" ht="15.75" customHeight="1" x14ac:dyDescent="0.25">
      <c r="C13" s="67" t="s">
        <v>75</v>
      </c>
      <c r="D13" s="68"/>
      <c r="E13" s="68"/>
      <c r="F13" s="68"/>
      <c r="G13" s="68"/>
      <c r="H13" s="68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3:21" ht="5.4" customHeight="1" x14ac:dyDescent="0.25">
      <c r="C14" s="70"/>
      <c r="D14" s="68"/>
      <c r="E14" s="68"/>
      <c r="F14" s="68"/>
      <c r="G14" s="68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3:21" ht="15.75" customHeight="1" x14ac:dyDescent="0.25">
      <c r="C15" s="67" t="s">
        <v>76</v>
      </c>
      <c r="D15" s="68"/>
      <c r="E15" s="68"/>
      <c r="F15" s="68"/>
      <c r="G15" s="68"/>
      <c r="H15" s="68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3:21" ht="5.4" customHeight="1" x14ac:dyDescent="0.25">
      <c r="C16" s="70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32" ht="15" x14ac:dyDescent="0.25">
      <c r="C17" s="104" t="s">
        <v>61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50"/>
    </row>
    <row r="19" spans="1:32" s="7" customFormat="1" ht="23.4" customHeight="1" x14ac:dyDescent="0.3">
      <c r="A19" s="6"/>
      <c r="C19" s="75"/>
      <c r="D19" s="107" t="s">
        <v>52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Y19" s="100" t="s">
        <v>56</v>
      </c>
      <c r="Z19" s="101"/>
      <c r="AA19" s="101"/>
      <c r="AB19" s="101"/>
      <c r="AC19" s="101"/>
      <c r="AD19" s="101"/>
      <c r="AE19" s="101"/>
      <c r="AF19" s="102"/>
    </row>
    <row r="20" spans="1:32" s="7" customFormat="1" ht="4.95" customHeight="1" x14ac:dyDescent="0.3">
      <c r="A20" s="6"/>
      <c r="C20" s="4"/>
      <c r="J20" s="8"/>
    </row>
    <row r="21" spans="1:32" s="7" customFormat="1" ht="23.4" customHeight="1" x14ac:dyDescent="0.3">
      <c r="A21" s="6"/>
      <c r="C21" s="48"/>
      <c r="D21" s="64" t="s">
        <v>62</v>
      </c>
      <c r="E21" s="48"/>
      <c r="F21" s="48"/>
      <c r="G21" s="9"/>
      <c r="H21" s="21"/>
      <c r="I21" s="21"/>
      <c r="J21" s="21"/>
    </row>
    <row r="22" spans="1:32" s="7" customFormat="1" ht="30" customHeight="1" x14ac:dyDescent="0.3">
      <c r="A22" s="6"/>
      <c r="C22" s="48"/>
      <c r="D22" s="116"/>
      <c r="E22" s="117"/>
      <c r="F22" s="117"/>
      <c r="G22" s="10"/>
      <c r="H22" s="21"/>
      <c r="I22" s="21"/>
      <c r="AE22" s="61" t="s">
        <v>59</v>
      </c>
      <c r="AF22" s="60"/>
    </row>
    <row r="23" spans="1:32" s="7" customFormat="1" ht="23.4" customHeight="1" x14ac:dyDescent="0.3">
      <c r="A23" s="6"/>
      <c r="C23" s="48"/>
      <c r="D23" s="64" t="s">
        <v>53</v>
      </c>
      <c r="E23" s="48"/>
      <c r="F23" s="48"/>
      <c r="G23" s="9"/>
      <c r="H23" s="21"/>
      <c r="I23" s="21"/>
      <c r="J23" s="21"/>
    </row>
    <row r="24" spans="1:32" s="7" customFormat="1" ht="30" customHeight="1" x14ac:dyDescent="0.3">
      <c r="A24" s="6"/>
      <c r="C24" s="48"/>
      <c r="D24" s="116"/>
      <c r="E24" s="117"/>
      <c r="F24" s="117"/>
      <c r="G24" s="10"/>
      <c r="H24" s="21"/>
      <c r="I24" s="21"/>
    </row>
    <row r="25" spans="1:32" s="7" customFormat="1" ht="4.95" customHeight="1" x14ac:dyDescent="0.3">
      <c r="A25" s="6"/>
      <c r="C25" s="48"/>
      <c r="D25" s="48"/>
      <c r="E25" s="48"/>
      <c r="F25" s="48"/>
      <c r="G25" s="10"/>
      <c r="H25" s="21"/>
      <c r="I25" s="21"/>
    </row>
    <row r="26" spans="1:32" ht="4.95" customHeight="1" x14ac:dyDescent="0.25">
      <c r="D26" s="49"/>
      <c r="Y26" s="36"/>
      <c r="Z26" s="35"/>
      <c r="AA26" s="35"/>
      <c r="AB26" s="35"/>
      <c r="AC26" s="35"/>
      <c r="AD26" s="35"/>
      <c r="AE26" s="35"/>
      <c r="AF26" s="35"/>
    </row>
    <row r="27" spans="1:32" ht="24" customHeight="1" x14ac:dyDescent="0.25">
      <c r="C27" s="75" t="s">
        <v>2</v>
      </c>
      <c r="D27" s="107" t="s">
        <v>51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Y27" s="36"/>
      <c r="Z27" s="35"/>
      <c r="AA27" s="35"/>
      <c r="AB27" s="35"/>
      <c r="AC27" s="35"/>
      <c r="AD27" s="35"/>
      <c r="AE27" s="35"/>
      <c r="AF27" s="35"/>
    </row>
    <row r="28" spans="1:32" ht="4.95" customHeight="1" x14ac:dyDescent="0.25">
      <c r="Y28" s="36"/>
      <c r="Z28" s="35"/>
      <c r="AA28" s="35"/>
      <c r="AB28" s="35"/>
      <c r="AC28" s="35"/>
      <c r="AD28" s="35"/>
      <c r="AE28" s="35"/>
      <c r="AF28" s="35"/>
    </row>
    <row r="29" spans="1:32" ht="17.399999999999999" customHeight="1" x14ac:dyDescent="0.25">
      <c r="A29" s="113" t="s">
        <v>15</v>
      </c>
      <c r="C29" s="93" t="s">
        <v>4</v>
      </c>
      <c r="D29" s="93" t="s">
        <v>5</v>
      </c>
      <c r="E29" s="93" t="s">
        <v>6</v>
      </c>
      <c r="F29" s="93" t="s">
        <v>16</v>
      </c>
      <c r="G29" s="93" t="s">
        <v>17</v>
      </c>
      <c r="H29" s="93" t="s">
        <v>18</v>
      </c>
      <c r="I29" s="93" t="s">
        <v>19</v>
      </c>
      <c r="J29" s="93" t="s">
        <v>11</v>
      </c>
      <c r="K29" s="93" t="s">
        <v>20</v>
      </c>
      <c r="L29" s="93" t="s">
        <v>9</v>
      </c>
      <c r="M29" s="93" t="s">
        <v>10</v>
      </c>
      <c r="N29" s="93" t="s">
        <v>21</v>
      </c>
      <c r="O29" s="93" t="s">
        <v>22</v>
      </c>
      <c r="P29" s="93" t="s">
        <v>23</v>
      </c>
      <c r="Q29" s="93" t="s">
        <v>24</v>
      </c>
      <c r="R29" s="93" t="s">
        <v>25</v>
      </c>
      <c r="S29" s="93"/>
      <c r="T29" s="93" t="s">
        <v>26</v>
      </c>
      <c r="U29" s="93" t="s">
        <v>27</v>
      </c>
      <c r="Y29" s="36"/>
      <c r="Z29" s="35"/>
      <c r="AA29" s="35"/>
      <c r="AB29" s="35"/>
      <c r="AC29" s="35"/>
      <c r="AD29" s="35"/>
      <c r="AE29" s="35"/>
      <c r="AF29" s="35"/>
    </row>
    <row r="30" spans="1:32" ht="97.5" customHeight="1" x14ac:dyDescent="0.25">
      <c r="A30" s="113"/>
      <c r="C30" s="72" t="s">
        <v>28</v>
      </c>
      <c r="D30" s="72" t="s">
        <v>29</v>
      </c>
      <c r="E30" s="72" t="s">
        <v>38</v>
      </c>
      <c r="F30" s="73" t="s">
        <v>63</v>
      </c>
      <c r="G30" s="72" t="s">
        <v>30</v>
      </c>
      <c r="H30" s="73" t="s">
        <v>65</v>
      </c>
      <c r="I30" s="73" t="s">
        <v>64</v>
      </c>
      <c r="J30" s="73" t="s">
        <v>70</v>
      </c>
      <c r="K30" s="73" t="s">
        <v>31</v>
      </c>
      <c r="L30" s="72" t="s">
        <v>54</v>
      </c>
      <c r="M30" s="72" t="s">
        <v>32</v>
      </c>
      <c r="N30" s="74" t="s">
        <v>42</v>
      </c>
      <c r="O30" s="74" t="s">
        <v>43</v>
      </c>
      <c r="P30" s="74" t="s">
        <v>44</v>
      </c>
      <c r="Q30" s="74" t="s">
        <v>45</v>
      </c>
      <c r="R30" s="74" t="s">
        <v>33</v>
      </c>
      <c r="S30" s="74"/>
      <c r="T30" s="72" t="s">
        <v>34</v>
      </c>
      <c r="U30" s="73" t="s">
        <v>84</v>
      </c>
      <c r="Y30" s="36" t="s">
        <v>32</v>
      </c>
      <c r="Z30" s="37" t="s">
        <v>40</v>
      </c>
      <c r="AA30" s="37" t="s">
        <v>41</v>
      </c>
      <c r="AB30" s="37" t="s">
        <v>34</v>
      </c>
      <c r="AC30" s="37"/>
      <c r="AD30" s="35"/>
      <c r="AE30" s="38" t="s">
        <v>49</v>
      </c>
      <c r="AF30" s="38" t="s">
        <v>50</v>
      </c>
    </row>
    <row r="31" spans="1:32" ht="4.95" customHeight="1" x14ac:dyDescent="0.25">
      <c r="A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3"/>
      <c r="P31" s="13"/>
      <c r="Q31" s="13"/>
      <c r="R31" s="13"/>
      <c r="S31" s="51"/>
      <c r="T31" s="12"/>
      <c r="U31" s="12"/>
      <c r="Y31" s="36"/>
      <c r="Z31" s="36"/>
      <c r="AA31" s="35"/>
      <c r="AB31" s="35"/>
      <c r="AC31" s="35"/>
      <c r="AD31" s="35"/>
      <c r="AE31" s="35"/>
      <c r="AF31" s="35"/>
    </row>
    <row r="32" spans="1:32" s="14" customFormat="1" ht="19.95" customHeight="1" x14ac:dyDescent="0.3">
      <c r="A32" s="114" t="s">
        <v>39</v>
      </c>
      <c r="C32" s="76">
        <v>0</v>
      </c>
      <c r="D32" s="92" t="s">
        <v>77</v>
      </c>
      <c r="E32" s="92" t="s">
        <v>73</v>
      </c>
      <c r="F32" s="98">
        <v>1.5</v>
      </c>
      <c r="G32" s="91">
        <v>24</v>
      </c>
      <c r="H32" s="87">
        <f t="shared" ref="H32:H72" si="0">F32*G32</f>
        <v>36</v>
      </c>
      <c r="I32" s="91">
        <v>10</v>
      </c>
      <c r="J32" s="91">
        <v>2</v>
      </c>
      <c r="K32" s="87">
        <f>H32*J32</f>
        <v>72</v>
      </c>
      <c r="L32" s="91">
        <v>1</v>
      </c>
      <c r="M32" s="94" t="s">
        <v>66</v>
      </c>
      <c r="N32" s="91"/>
      <c r="O32" s="91">
        <v>2</v>
      </c>
      <c r="P32" s="91"/>
      <c r="Q32" s="91"/>
      <c r="R32" s="91"/>
      <c r="S32" s="52"/>
      <c r="T32" s="87">
        <v>24</v>
      </c>
      <c r="U32" s="90"/>
      <c r="V32" s="15"/>
      <c r="Y32" s="15"/>
      <c r="Z32" s="39"/>
      <c r="AA32" s="39"/>
      <c r="AB32" s="39"/>
      <c r="AC32" s="39"/>
      <c r="AD32" s="40"/>
      <c r="AE32" s="40"/>
      <c r="AF32" s="40"/>
    </row>
    <row r="33" spans="1:34" s="14" customFormat="1" ht="19.95" customHeight="1" x14ac:dyDescent="0.3">
      <c r="A33" s="115"/>
      <c r="C33" s="76">
        <v>1</v>
      </c>
      <c r="D33" s="79"/>
      <c r="E33" s="80"/>
      <c r="F33" s="81"/>
      <c r="G33" s="82"/>
      <c r="H33" s="77">
        <f t="shared" si="0"/>
        <v>0</v>
      </c>
      <c r="I33" s="85"/>
      <c r="J33" s="85"/>
      <c r="K33" s="77">
        <f>H33*J33</f>
        <v>0</v>
      </c>
      <c r="L33" s="85"/>
      <c r="M33" s="78" t="str">
        <f>IFERROR(IF(Z33&gt;=1,CONCATENATE("1"," ",":"," ",AA33),CONCATENATE(AA33," ",":"," ",1)),"")</f>
        <v xml:space="preserve">1 : </v>
      </c>
      <c r="N33" s="85"/>
      <c r="O33" s="85"/>
      <c r="P33" s="85"/>
      <c r="Q33" s="85"/>
      <c r="R33" s="85"/>
      <c r="S33" s="52">
        <f>SUM(N33:R33)</f>
        <v>0</v>
      </c>
      <c r="T33" s="77">
        <f>IFERROR((K33/Z33),0)</f>
        <v>0</v>
      </c>
      <c r="U33" s="86"/>
      <c r="V33" s="15"/>
      <c r="Y33" s="41" t="str">
        <f>IFERROR(L33/J33,"")</f>
        <v/>
      </c>
      <c r="Z33" s="42" t="str">
        <f>IFERROR(J33/L33,"")</f>
        <v/>
      </c>
      <c r="AA33" s="42" t="str">
        <f>IFERROR(ROUND(IF(Z33&lt;1,L33/J33,J33/L33),0),"")</f>
        <v/>
      </c>
      <c r="AB33" s="42">
        <f>IF(AD33="✔",T33,0)</f>
        <v>0</v>
      </c>
      <c r="AC33" s="39"/>
      <c r="AD33" s="43"/>
      <c r="AE33" s="65"/>
      <c r="AF33" s="44"/>
      <c r="AH33" s="62">
        <f>N33+O33+P33+Q33+R33</f>
        <v>0</v>
      </c>
    </row>
    <row r="34" spans="1:34" s="14" customFormat="1" ht="19.95" customHeight="1" x14ac:dyDescent="0.3">
      <c r="A34" s="115" t="s">
        <v>35</v>
      </c>
      <c r="C34" s="76">
        <v>2</v>
      </c>
      <c r="D34" s="83"/>
      <c r="E34" s="84"/>
      <c r="F34" s="81"/>
      <c r="G34" s="82"/>
      <c r="H34" s="77">
        <f t="shared" si="0"/>
        <v>0</v>
      </c>
      <c r="I34" s="85"/>
      <c r="J34" s="85"/>
      <c r="K34" s="77">
        <f t="shared" ref="K34:K72" si="1">H34*J34</f>
        <v>0</v>
      </c>
      <c r="L34" s="85"/>
      <c r="M34" s="78" t="str">
        <f t="shared" ref="M34:M72" si="2">IFERROR(IF(Z34&gt;=1,CONCATENATE("1"," ",":"," ",AA34),CONCATENATE(AA34," ",":"," ",1)),"")</f>
        <v xml:space="preserve">1 : </v>
      </c>
      <c r="N34" s="85"/>
      <c r="O34" s="85"/>
      <c r="P34" s="85"/>
      <c r="Q34" s="85"/>
      <c r="R34" s="85"/>
      <c r="S34" s="52">
        <f t="shared" ref="S34:S72" si="3">SUM(N34:R34)</f>
        <v>0</v>
      </c>
      <c r="T34" s="77">
        <f t="shared" ref="T34:T72" si="4">IFERROR((K34/Z34),0)</f>
        <v>0</v>
      </c>
      <c r="U34" s="86"/>
      <c r="V34" s="15"/>
      <c r="Y34" s="41" t="str">
        <f t="shared" ref="Y34:Y72" si="5">IFERROR(L34/J34,"")</f>
        <v/>
      </c>
      <c r="Z34" s="42" t="str">
        <f>IFERROR(J34/L34,"")</f>
        <v/>
      </c>
      <c r="AA34" s="42" t="str">
        <f t="shared" ref="AA34:AA72" si="6">IFERROR(ROUND(IF(Z34&lt;1,L34/J34,J34/L34),0),"")</f>
        <v/>
      </c>
      <c r="AB34" s="42">
        <f t="shared" ref="AB34:AB72" si="7">IF(AD34="✔",T34,0)</f>
        <v>0</v>
      </c>
      <c r="AC34" s="39"/>
      <c r="AD34" s="43"/>
      <c r="AE34" s="65"/>
      <c r="AF34" s="44"/>
      <c r="AH34" s="62">
        <f t="shared" ref="AH34:AH72" si="8">N34+O34+P34+Q34+R34</f>
        <v>0</v>
      </c>
    </row>
    <row r="35" spans="1:34" s="14" customFormat="1" ht="19.95" customHeight="1" x14ac:dyDescent="0.3">
      <c r="A35" s="115"/>
      <c r="C35" s="76">
        <v>3</v>
      </c>
      <c r="D35" s="83"/>
      <c r="E35" s="84"/>
      <c r="F35" s="81"/>
      <c r="G35" s="82"/>
      <c r="H35" s="77">
        <f t="shared" si="0"/>
        <v>0</v>
      </c>
      <c r="I35" s="85"/>
      <c r="J35" s="85"/>
      <c r="K35" s="77">
        <f t="shared" si="1"/>
        <v>0</v>
      </c>
      <c r="L35" s="85"/>
      <c r="M35" s="78" t="str">
        <f t="shared" si="2"/>
        <v xml:space="preserve">1 : </v>
      </c>
      <c r="N35" s="85"/>
      <c r="O35" s="85"/>
      <c r="P35" s="85"/>
      <c r="Q35" s="85"/>
      <c r="R35" s="85"/>
      <c r="S35" s="52">
        <f t="shared" si="3"/>
        <v>0</v>
      </c>
      <c r="T35" s="77">
        <f t="shared" si="4"/>
        <v>0</v>
      </c>
      <c r="U35" s="86"/>
      <c r="V35" s="15"/>
      <c r="Y35" s="41" t="str">
        <f t="shared" si="5"/>
        <v/>
      </c>
      <c r="Z35" s="42" t="str">
        <f t="shared" ref="Z35:Z72" si="9">IFERROR(J35/L35,"")</f>
        <v/>
      </c>
      <c r="AA35" s="42" t="str">
        <f t="shared" si="6"/>
        <v/>
      </c>
      <c r="AB35" s="42">
        <f t="shared" si="7"/>
        <v>0</v>
      </c>
      <c r="AC35" s="39"/>
      <c r="AD35" s="43"/>
      <c r="AE35" s="65" t="str">
        <f t="shared" ref="AE35:AE72" si="10">(IF(AD35="✔","Acceptée",IF(AD35="X","Refusée","")))</f>
        <v/>
      </c>
      <c r="AF35" s="44"/>
      <c r="AH35" s="62">
        <f t="shared" si="8"/>
        <v>0</v>
      </c>
    </row>
    <row r="36" spans="1:34" s="14" customFormat="1" ht="19.95" customHeight="1" x14ac:dyDescent="0.3">
      <c r="A36" s="111" t="s">
        <v>71</v>
      </c>
      <c r="C36" s="76">
        <v>4</v>
      </c>
      <c r="D36" s="83"/>
      <c r="E36" s="84"/>
      <c r="F36" s="81"/>
      <c r="G36" s="82"/>
      <c r="H36" s="77">
        <f t="shared" si="0"/>
        <v>0</v>
      </c>
      <c r="I36" s="85"/>
      <c r="J36" s="85"/>
      <c r="K36" s="77">
        <f t="shared" si="1"/>
        <v>0</v>
      </c>
      <c r="L36" s="85"/>
      <c r="M36" s="78" t="str">
        <f t="shared" si="2"/>
        <v xml:space="preserve">1 : </v>
      </c>
      <c r="N36" s="85"/>
      <c r="O36" s="85"/>
      <c r="P36" s="85"/>
      <c r="Q36" s="85"/>
      <c r="R36" s="85"/>
      <c r="S36" s="52">
        <f t="shared" si="3"/>
        <v>0</v>
      </c>
      <c r="T36" s="77">
        <f t="shared" si="4"/>
        <v>0</v>
      </c>
      <c r="U36" s="86"/>
      <c r="V36" s="15"/>
      <c r="Y36" s="41" t="str">
        <f t="shared" si="5"/>
        <v/>
      </c>
      <c r="Z36" s="42" t="str">
        <f t="shared" si="9"/>
        <v/>
      </c>
      <c r="AA36" s="42" t="str">
        <f t="shared" si="6"/>
        <v/>
      </c>
      <c r="AB36" s="42">
        <f t="shared" si="7"/>
        <v>0</v>
      </c>
      <c r="AC36" s="39"/>
      <c r="AD36" s="43"/>
      <c r="AE36" s="65" t="str">
        <f t="shared" si="10"/>
        <v/>
      </c>
      <c r="AF36" s="44"/>
      <c r="AH36" s="62">
        <f t="shared" si="8"/>
        <v>0</v>
      </c>
    </row>
    <row r="37" spans="1:34" s="14" customFormat="1" ht="19.95" customHeight="1" x14ac:dyDescent="0.3">
      <c r="A37" s="112"/>
      <c r="C37" s="76">
        <v>5</v>
      </c>
      <c r="D37" s="83"/>
      <c r="E37" s="84"/>
      <c r="F37" s="81"/>
      <c r="G37" s="82"/>
      <c r="H37" s="77">
        <f t="shared" si="0"/>
        <v>0</v>
      </c>
      <c r="I37" s="85"/>
      <c r="J37" s="85"/>
      <c r="K37" s="77">
        <f t="shared" si="1"/>
        <v>0</v>
      </c>
      <c r="L37" s="85"/>
      <c r="M37" s="78" t="str">
        <f t="shared" si="2"/>
        <v xml:space="preserve">1 : </v>
      </c>
      <c r="N37" s="85"/>
      <c r="O37" s="85"/>
      <c r="P37" s="85"/>
      <c r="Q37" s="85"/>
      <c r="R37" s="85"/>
      <c r="S37" s="52">
        <f t="shared" si="3"/>
        <v>0</v>
      </c>
      <c r="T37" s="77">
        <f t="shared" si="4"/>
        <v>0</v>
      </c>
      <c r="U37" s="86"/>
      <c r="V37" s="15"/>
      <c r="Y37" s="41" t="str">
        <f t="shared" si="5"/>
        <v/>
      </c>
      <c r="Z37" s="42" t="str">
        <f>IFERROR(J37/L37,"")</f>
        <v/>
      </c>
      <c r="AA37" s="42" t="str">
        <f t="shared" si="6"/>
        <v/>
      </c>
      <c r="AB37" s="42">
        <f t="shared" si="7"/>
        <v>0</v>
      </c>
      <c r="AC37" s="39"/>
      <c r="AD37" s="43"/>
      <c r="AE37" s="65" t="str">
        <f t="shared" si="10"/>
        <v/>
      </c>
      <c r="AF37" s="44"/>
      <c r="AH37" s="62">
        <f t="shared" si="8"/>
        <v>0</v>
      </c>
    </row>
    <row r="38" spans="1:34" s="14" customFormat="1" ht="19.95" customHeight="1" x14ac:dyDescent="0.3">
      <c r="A38" s="112" t="s">
        <v>36</v>
      </c>
      <c r="C38" s="76">
        <v>6</v>
      </c>
      <c r="D38" s="83"/>
      <c r="E38" s="84"/>
      <c r="F38" s="81"/>
      <c r="G38" s="82"/>
      <c r="H38" s="77">
        <f t="shared" si="0"/>
        <v>0</v>
      </c>
      <c r="I38" s="85"/>
      <c r="J38" s="85"/>
      <c r="K38" s="77">
        <f t="shared" si="1"/>
        <v>0</v>
      </c>
      <c r="L38" s="85"/>
      <c r="M38" s="78" t="str">
        <f t="shared" si="2"/>
        <v xml:space="preserve">1 : </v>
      </c>
      <c r="N38" s="85"/>
      <c r="O38" s="85"/>
      <c r="P38" s="85"/>
      <c r="Q38" s="85"/>
      <c r="R38" s="85"/>
      <c r="S38" s="52">
        <f t="shared" si="3"/>
        <v>0</v>
      </c>
      <c r="T38" s="77">
        <f t="shared" si="4"/>
        <v>0</v>
      </c>
      <c r="U38" s="86"/>
      <c r="V38" s="15"/>
      <c r="Y38" s="41" t="str">
        <f t="shared" si="5"/>
        <v/>
      </c>
      <c r="Z38" s="42" t="str">
        <f t="shared" si="9"/>
        <v/>
      </c>
      <c r="AA38" s="42" t="str">
        <f>IFERROR(ROUND(IF(Z38&lt;1,L38/J38,J38/L38),0),"")</f>
        <v/>
      </c>
      <c r="AB38" s="42">
        <f t="shared" si="7"/>
        <v>0</v>
      </c>
      <c r="AC38" s="39"/>
      <c r="AD38" s="43"/>
      <c r="AE38" s="65" t="str">
        <f t="shared" si="10"/>
        <v/>
      </c>
      <c r="AF38" s="44"/>
      <c r="AH38" s="62">
        <f t="shared" si="8"/>
        <v>0</v>
      </c>
    </row>
    <row r="39" spans="1:34" s="14" customFormat="1" ht="19.95" customHeight="1" x14ac:dyDescent="0.3">
      <c r="A39" s="112"/>
      <c r="C39" s="76">
        <v>7</v>
      </c>
      <c r="D39" s="83"/>
      <c r="E39" s="84"/>
      <c r="F39" s="81"/>
      <c r="G39" s="82"/>
      <c r="H39" s="77">
        <f t="shared" si="0"/>
        <v>0</v>
      </c>
      <c r="I39" s="85"/>
      <c r="J39" s="85"/>
      <c r="K39" s="77">
        <f t="shared" si="1"/>
        <v>0</v>
      </c>
      <c r="L39" s="85"/>
      <c r="M39" s="78" t="str">
        <f t="shared" si="2"/>
        <v xml:space="preserve">1 : </v>
      </c>
      <c r="N39" s="85"/>
      <c r="O39" s="85"/>
      <c r="P39" s="85"/>
      <c r="Q39" s="85"/>
      <c r="R39" s="85"/>
      <c r="S39" s="52">
        <f t="shared" si="3"/>
        <v>0</v>
      </c>
      <c r="T39" s="77">
        <f t="shared" si="4"/>
        <v>0</v>
      </c>
      <c r="U39" s="86"/>
      <c r="V39" s="15"/>
      <c r="Y39" s="41" t="str">
        <f t="shared" si="5"/>
        <v/>
      </c>
      <c r="Z39" s="42" t="str">
        <f t="shared" si="9"/>
        <v/>
      </c>
      <c r="AA39" s="42" t="str">
        <f>IFERROR(ROUND(IF(Z39&lt;1,L39/J39,J39/L39),0),"")</f>
        <v/>
      </c>
      <c r="AB39" s="42">
        <f t="shared" si="7"/>
        <v>0</v>
      </c>
      <c r="AC39" s="39"/>
      <c r="AD39" s="43"/>
      <c r="AE39" s="65" t="str">
        <f t="shared" si="10"/>
        <v/>
      </c>
      <c r="AF39" s="44"/>
      <c r="AH39" s="62">
        <f t="shared" si="8"/>
        <v>0</v>
      </c>
    </row>
    <row r="40" spans="1:34" s="14" customFormat="1" ht="19.95" customHeight="1" x14ac:dyDescent="0.3">
      <c r="A40" s="99" t="s">
        <v>68</v>
      </c>
      <c r="C40" s="76">
        <v>8</v>
      </c>
      <c r="D40" s="83"/>
      <c r="E40" s="84"/>
      <c r="F40" s="81"/>
      <c r="G40" s="82"/>
      <c r="H40" s="77">
        <f t="shared" si="0"/>
        <v>0</v>
      </c>
      <c r="I40" s="85"/>
      <c r="J40" s="85"/>
      <c r="K40" s="77">
        <f t="shared" si="1"/>
        <v>0</v>
      </c>
      <c r="L40" s="85"/>
      <c r="M40" s="78" t="str">
        <f t="shared" si="2"/>
        <v xml:space="preserve">1 : </v>
      </c>
      <c r="N40" s="85"/>
      <c r="O40" s="85"/>
      <c r="P40" s="85"/>
      <c r="Q40" s="85"/>
      <c r="R40" s="85"/>
      <c r="S40" s="52">
        <f t="shared" si="3"/>
        <v>0</v>
      </c>
      <c r="T40" s="77">
        <f t="shared" si="4"/>
        <v>0</v>
      </c>
      <c r="U40" s="86"/>
      <c r="V40" s="15"/>
      <c r="Y40" s="41" t="str">
        <f t="shared" si="5"/>
        <v/>
      </c>
      <c r="Z40" s="42" t="str">
        <f t="shared" si="9"/>
        <v/>
      </c>
      <c r="AA40" s="42" t="str">
        <f t="shared" si="6"/>
        <v/>
      </c>
      <c r="AB40" s="42">
        <f t="shared" si="7"/>
        <v>0</v>
      </c>
      <c r="AC40" s="39"/>
      <c r="AD40" s="43"/>
      <c r="AE40" s="65" t="str">
        <f t="shared" si="10"/>
        <v/>
      </c>
      <c r="AF40" s="44"/>
      <c r="AH40" s="62">
        <f t="shared" si="8"/>
        <v>0</v>
      </c>
    </row>
    <row r="41" spans="1:34" s="14" customFormat="1" ht="19.95" customHeight="1" x14ac:dyDescent="0.3">
      <c r="A41" s="99"/>
      <c r="C41" s="76">
        <v>9</v>
      </c>
      <c r="D41" s="83"/>
      <c r="E41" s="84"/>
      <c r="F41" s="81"/>
      <c r="G41" s="82"/>
      <c r="H41" s="77">
        <f t="shared" si="0"/>
        <v>0</v>
      </c>
      <c r="I41" s="85"/>
      <c r="J41" s="85"/>
      <c r="K41" s="77">
        <f t="shared" si="1"/>
        <v>0</v>
      </c>
      <c r="L41" s="85"/>
      <c r="M41" s="78" t="str">
        <f t="shared" si="2"/>
        <v xml:space="preserve">1 : </v>
      </c>
      <c r="N41" s="85"/>
      <c r="O41" s="85"/>
      <c r="P41" s="85"/>
      <c r="Q41" s="85"/>
      <c r="R41" s="85"/>
      <c r="S41" s="52">
        <f t="shared" si="3"/>
        <v>0</v>
      </c>
      <c r="T41" s="77">
        <f t="shared" si="4"/>
        <v>0</v>
      </c>
      <c r="U41" s="86"/>
      <c r="V41" s="15"/>
      <c r="Y41" s="41" t="str">
        <f t="shared" si="5"/>
        <v/>
      </c>
      <c r="Z41" s="42" t="str">
        <f t="shared" si="9"/>
        <v/>
      </c>
      <c r="AA41" s="42" t="str">
        <f t="shared" si="6"/>
        <v/>
      </c>
      <c r="AB41" s="42">
        <f t="shared" si="7"/>
        <v>0</v>
      </c>
      <c r="AC41" s="39"/>
      <c r="AD41" s="43"/>
      <c r="AE41" s="65" t="str">
        <f t="shared" si="10"/>
        <v/>
      </c>
      <c r="AF41" s="44"/>
      <c r="AH41" s="62">
        <f t="shared" si="8"/>
        <v>0</v>
      </c>
    </row>
    <row r="42" spans="1:34" s="14" customFormat="1" ht="19.95" customHeight="1" x14ac:dyDescent="0.3">
      <c r="A42" s="99" t="s">
        <v>78</v>
      </c>
      <c r="C42" s="76">
        <v>10</v>
      </c>
      <c r="D42" s="83"/>
      <c r="E42" s="84"/>
      <c r="F42" s="81"/>
      <c r="G42" s="82"/>
      <c r="H42" s="77">
        <f t="shared" si="0"/>
        <v>0</v>
      </c>
      <c r="I42" s="85"/>
      <c r="J42" s="85"/>
      <c r="K42" s="77">
        <f t="shared" si="1"/>
        <v>0</v>
      </c>
      <c r="L42" s="85"/>
      <c r="M42" s="78" t="str">
        <f t="shared" si="2"/>
        <v xml:space="preserve">1 : </v>
      </c>
      <c r="N42" s="85"/>
      <c r="O42" s="85"/>
      <c r="P42" s="85"/>
      <c r="Q42" s="85"/>
      <c r="R42" s="85"/>
      <c r="S42" s="52">
        <f t="shared" si="3"/>
        <v>0</v>
      </c>
      <c r="T42" s="77">
        <f t="shared" si="4"/>
        <v>0</v>
      </c>
      <c r="U42" s="86"/>
      <c r="V42" s="15"/>
      <c r="Y42" s="41" t="str">
        <f t="shared" si="5"/>
        <v/>
      </c>
      <c r="Z42" s="42" t="str">
        <f t="shared" si="9"/>
        <v/>
      </c>
      <c r="AA42" s="42" t="str">
        <f t="shared" si="6"/>
        <v/>
      </c>
      <c r="AB42" s="42">
        <f t="shared" si="7"/>
        <v>0</v>
      </c>
      <c r="AC42" s="39"/>
      <c r="AD42" s="43"/>
      <c r="AE42" s="65" t="str">
        <f t="shared" si="10"/>
        <v/>
      </c>
      <c r="AF42" s="44"/>
      <c r="AH42" s="62">
        <f t="shared" si="8"/>
        <v>0</v>
      </c>
    </row>
    <row r="43" spans="1:34" s="14" customFormat="1" ht="19.95" customHeight="1" x14ac:dyDescent="0.3">
      <c r="A43" s="99"/>
      <c r="C43" s="76">
        <v>11</v>
      </c>
      <c r="D43" s="83"/>
      <c r="E43" s="84"/>
      <c r="F43" s="81"/>
      <c r="G43" s="82"/>
      <c r="H43" s="77">
        <f t="shared" si="0"/>
        <v>0</v>
      </c>
      <c r="I43" s="85"/>
      <c r="J43" s="85"/>
      <c r="K43" s="77">
        <f t="shared" si="1"/>
        <v>0</v>
      </c>
      <c r="L43" s="85"/>
      <c r="M43" s="78" t="str">
        <f t="shared" si="2"/>
        <v xml:space="preserve">1 : </v>
      </c>
      <c r="N43" s="85"/>
      <c r="O43" s="85"/>
      <c r="P43" s="85"/>
      <c r="Q43" s="85"/>
      <c r="R43" s="85"/>
      <c r="S43" s="52">
        <f t="shared" si="3"/>
        <v>0</v>
      </c>
      <c r="T43" s="77">
        <f t="shared" si="4"/>
        <v>0</v>
      </c>
      <c r="U43" s="86"/>
      <c r="V43" s="15"/>
      <c r="Y43" s="41" t="str">
        <f t="shared" si="5"/>
        <v/>
      </c>
      <c r="Z43" s="42" t="str">
        <f t="shared" si="9"/>
        <v/>
      </c>
      <c r="AA43" s="42" t="str">
        <f t="shared" si="6"/>
        <v/>
      </c>
      <c r="AB43" s="42">
        <f t="shared" si="7"/>
        <v>0</v>
      </c>
      <c r="AC43" s="39"/>
      <c r="AD43" s="43"/>
      <c r="AE43" s="65" t="str">
        <f t="shared" si="10"/>
        <v/>
      </c>
      <c r="AF43" s="44"/>
      <c r="AH43" s="62">
        <f t="shared" si="8"/>
        <v>0</v>
      </c>
    </row>
    <row r="44" spans="1:34" s="14" customFormat="1" ht="19.95" customHeight="1" x14ac:dyDescent="0.3">
      <c r="A44" s="112" t="s">
        <v>37</v>
      </c>
      <c r="C44" s="76">
        <v>12</v>
      </c>
      <c r="D44" s="83"/>
      <c r="E44" s="84"/>
      <c r="F44" s="81"/>
      <c r="G44" s="82"/>
      <c r="H44" s="77">
        <f t="shared" si="0"/>
        <v>0</v>
      </c>
      <c r="I44" s="85"/>
      <c r="J44" s="85"/>
      <c r="K44" s="77">
        <f t="shared" si="1"/>
        <v>0</v>
      </c>
      <c r="L44" s="85"/>
      <c r="M44" s="78" t="str">
        <f t="shared" si="2"/>
        <v xml:space="preserve">1 : </v>
      </c>
      <c r="N44" s="85"/>
      <c r="O44" s="85"/>
      <c r="P44" s="85"/>
      <c r="Q44" s="85"/>
      <c r="R44" s="85"/>
      <c r="S44" s="52">
        <f t="shared" si="3"/>
        <v>0</v>
      </c>
      <c r="T44" s="77">
        <f t="shared" si="4"/>
        <v>0</v>
      </c>
      <c r="U44" s="86"/>
      <c r="V44" s="15"/>
      <c r="Y44" s="41" t="str">
        <f t="shared" si="5"/>
        <v/>
      </c>
      <c r="Z44" s="42" t="str">
        <f t="shared" si="9"/>
        <v/>
      </c>
      <c r="AA44" s="42" t="str">
        <f t="shared" si="6"/>
        <v/>
      </c>
      <c r="AB44" s="42">
        <f t="shared" si="7"/>
        <v>0</v>
      </c>
      <c r="AC44" s="39"/>
      <c r="AD44" s="43"/>
      <c r="AE44" s="65" t="str">
        <f t="shared" si="10"/>
        <v/>
      </c>
      <c r="AF44" s="44"/>
      <c r="AH44" s="62">
        <f t="shared" si="8"/>
        <v>0</v>
      </c>
    </row>
    <row r="45" spans="1:34" s="14" customFormat="1" ht="19.95" customHeight="1" x14ac:dyDescent="0.3">
      <c r="A45" s="112"/>
      <c r="C45" s="76">
        <v>13</v>
      </c>
      <c r="D45" s="83"/>
      <c r="E45" s="84"/>
      <c r="F45" s="81"/>
      <c r="G45" s="82"/>
      <c r="H45" s="77">
        <f t="shared" si="0"/>
        <v>0</v>
      </c>
      <c r="I45" s="85"/>
      <c r="J45" s="85"/>
      <c r="K45" s="77">
        <f t="shared" si="1"/>
        <v>0</v>
      </c>
      <c r="L45" s="85"/>
      <c r="M45" s="78" t="str">
        <f t="shared" si="2"/>
        <v xml:space="preserve">1 : </v>
      </c>
      <c r="N45" s="85"/>
      <c r="O45" s="85"/>
      <c r="P45" s="85"/>
      <c r="Q45" s="85"/>
      <c r="R45" s="85"/>
      <c r="S45" s="52">
        <f t="shared" si="3"/>
        <v>0</v>
      </c>
      <c r="T45" s="77">
        <f t="shared" si="4"/>
        <v>0</v>
      </c>
      <c r="U45" s="86"/>
      <c r="V45" s="15"/>
      <c r="Y45" s="41" t="str">
        <f t="shared" si="5"/>
        <v/>
      </c>
      <c r="Z45" s="42" t="str">
        <f t="shared" si="9"/>
        <v/>
      </c>
      <c r="AA45" s="42" t="str">
        <f t="shared" si="6"/>
        <v/>
      </c>
      <c r="AB45" s="42">
        <f t="shared" si="7"/>
        <v>0</v>
      </c>
      <c r="AC45" s="39"/>
      <c r="AD45" s="43"/>
      <c r="AE45" s="65" t="str">
        <f t="shared" si="10"/>
        <v/>
      </c>
      <c r="AF45" s="44"/>
      <c r="AH45" s="62">
        <f t="shared" si="8"/>
        <v>0</v>
      </c>
    </row>
    <row r="46" spans="1:34" s="14" customFormat="1" ht="19.95" customHeight="1" x14ac:dyDescent="0.3">
      <c r="A46" s="118" t="s">
        <v>79</v>
      </c>
      <c r="C46" s="76">
        <v>14</v>
      </c>
      <c r="D46" s="83"/>
      <c r="E46" s="84"/>
      <c r="F46" s="81"/>
      <c r="G46" s="82"/>
      <c r="H46" s="77">
        <f t="shared" si="0"/>
        <v>0</v>
      </c>
      <c r="I46" s="85"/>
      <c r="J46" s="85"/>
      <c r="K46" s="77">
        <f t="shared" si="1"/>
        <v>0</v>
      </c>
      <c r="L46" s="85"/>
      <c r="M46" s="78" t="str">
        <f t="shared" si="2"/>
        <v xml:space="preserve">1 : </v>
      </c>
      <c r="N46" s="85"/>
      <c r="O46" s="85"/>
      <c r="P46" s="85"/>
      <c r="Q46" s="85"/>
      <c r="R46" s="85"/>
      <c r="S46" s="52">
        <f t="shared" si="3"/>
        <v>0</v>
      </c>
      <c r="T46" s="77">
        <f t="shared" si="4"/>
        <v>0</v>
      </c>
      <c r="U46" s="86"/>
      <c r="V46" s="15"/>
      <c r="Y46" s="41" t="str">
        <f t="shared" si="5"/>
        <v/>
      </c>
      <c r="Z46" s="42" t="str">
        <f t="shared" si="9"/>
        <v/>
      </c>
      <c r="AA46" s="42" t="str">
        <f t="shared" si="6"/>
        <v/>
      </c>
      <c r="AB46" s="42">
        <f t="shared" si="7"/>
        <v>0</v>
      </c>
      <c r="AC46" s="39"/>
      <c r="AD46" s="43"/>
      <c r="AE46" s="65" t="str">
        <f t="shared" si="10"/>
        <v/>
      </c>
      <c r="AF46" s="44"/>
      <c r="AH46" s="62">
        <f t="shared" si="8"/>
        <v>0</v>
      </c>
    </row>
    <row r="47" spans="1:34" s="14" customFormat="1" ht="19.95" customHeight="1" x14ac:dyDescent="0.3">
      <c r="A47" s="119"/>
      <c r="C47" s="76">
        <v>15</v>
      </c>
      <c r="D47" s="83"/>
      <c r="E47" s="84"/>
      <c r="F47" s="81"/>
      <c r="G47" s="82"/>
      <c r="H47" s="77">
        <f t="shared" si="0"/>
        <v>0</v>
      </c>
      <c r="I47" s="85"/>
      <c r="J47" s="85"/>
      <c r="K47" s="77">
        <f t="shared" si="1"/>
        <v>0</v>
      </c>
      <c r="L47" s="85"/>
      <c r="M47" s="78" t="str">
        <f t="shared" si="2"/>
        <v xml:space="preserve">1 : </v>
      </c>
      <c r="N47" s="85"/>
      <c r="O47" s="85"/>
      <c r="P47" s="85"/>
      <c r="Q47" s="85"/>
      <c r="R47" s="85"/>
      <c r="S47" s="52">
        <f t="shared" si="3"/>
        <v>0</v>
      </c>
      <c r="T47" s="77">
        <f t="shared" si="4"/>
        <v>0</v>
      </c>
      <c r="U47" s="86"/>
      <c r="V47" s="15"/>
      <c r="Y47" s="41" t="str">
        <f t="shared" si="5"/>
        <v/>
      </c>
      <c r="Z47" s="42" t="str">
        <f t="shared" si="9"/>
        <v/>
      </c>
      <c r="AA47" s="42" t="str">
        <f t="shared" si="6"/>
        <v/>
      </c>
      <c r="AB47" s="42">
        <f t="shared" si="7"/>
        <v>0</v>
      </c>
      <c r="AC47" s="39"/>
      <c r="AD47" s="43"/>
      <c r="AE47" s="65" t="str">
        <f t="shared" si="10"/>
        <v/>
      </c>
      <c r="AF47" s="44"/>
      <c r="AH47" s="62">
        <f t="shared" si="8"/>
        <v>0</v>
      </c>
    </row>
    <row r="48" spans="1:34" s="14" customFormat="1" ht="19.95" customHeight="1" x14ac:dyDescent="0.3">
      <c r="A48" s="120" t="s">
        <v>80</v>
      </c>
      <c r="C48" s="76">
        <v>16</v>
      </c>
      <c r="D48" s="84"/>
      <c r="E48" s="84"/>
      <c r="F48" s="81"/>
      <c r="G48" s="82"/>
      <c r="H48" s="77">
        <f t="shared" si="0"/>
        <v>0</v>
      </c>
      <c r="I48" s="85"/>
      <c r="J48" s="85"/>
      <c r="K48" s="77">
        <f t="shared" si="1"/>
        <v>0</v>
      </c>
      <c r="L48" s="85"/>
      <c r="M48" s="78" t="str">
        <f t="shared" si="2"/>
        <v xml:space="preserve">1 : </v>
      </c>
      <c r="N48" s="85"/>
      <c r="O48" s="85"/>
      <c r="P48" s="85"/>
      <c r="Q48" s="85"/>
      <c r="R48" s="85"/>
      <c r="S48" s="52">
        <f t="shared" si="3"/>
        <v>0</v>
      </c>
      <c r="T48" s="77">
        <f t="shared" si="4"/>
        <v>0</v>
      </c>
      <c r="U48" s="86"/>
      <c r="V48" s="15"/>
      <c r="Y48" s="41" t="str">
        <f t="shared" si="5"/>
        <v/>
      </c>
      <c r="Z48" s="42" t="str">
        <f t="shared" si="9"/>
        <v/>
      </c>
      <c r="AA48" s="42" t="str">
        <f t="shared" si="6"/>
        <v/>
      </c>
      <c r="AB48" s="42">
        <f t="shared" si="7"/>
        <v>0</v>
      </c>
      <c r="AC48" s="39"/>
      <c r="AD48" s="43"/>
      <c r="AE48" s="65" t="str">
        <f t="shared" si="10"/>
        <v/>
      </c>
      <c r="AF48" s="44"/>
      <c r="AH48" s="62">
        <f t="shared" si="8"/>
        <v>0</v>
      </c>
    </row>
    <row r="49" spans="1:34" s="14" customFormat="1" ht="19.95" customHeight="1" x14ac:dyDescent="0.3">
      <c r="A49" s="120"/>
      <c r="C49" s="76">
        <v>17</v>
      </c>
      <c r="D49" s="84"/>
      <c r="E49" s="84"/>
      <c r="F49" s="81"/>
      <c r="G49" s="82"/>
      <c r="H49" s="77">
        <f t="shared" si="0"/>
        <v>0</v>
      </c>
      <c r="I49" s="85"/>
      <c r="J49" s="85"/>
      <c r="K49" s="77">
        <f t="shared" si="1"/>
        <v>0</v>
      </c>
      <c r="L49" s="85"/>
      <c r="M49" s="78" t="str">
        <f t="shared" si="2"/>
        <v xml:space="preserve">1 : </v>
      </c>
      <c r="N49" s="85"/>
      <c r="O49" s="85"/>
      <c r="P49" s="85"/>
      <c r="Q49" s="85"/>
      <c r="R49" s="85"/>
      <c r="S49" s="52">
        <f t="shared" si="3"/>
        <v>0</v>
      </c>
      <c r="T49" s="77">
        <f t="shared" si="4"/>
        <v>0</v>
      </c>
      <c r="U49" s="86"/>
      <c r="V49" s="15"/>
      <c r="Y49" s="41" t="str">
        <f t="shared" si="5"/>
        <v/>
      </c>
      <c r="Z49" s="42" t="str">
        <f t="shared" si="9"/>
        <v/>
      </c>
      <c r="AA49" s="42" t="str">
        <f t="shared" si="6"/>
        <v/>
      </c>
      <c r="AB49" s="42">
        <f t="shared" si="7"/>
        <v>0</v>
      </c>
      <c r="AC49" s="39"/>
      <c r="AD49" s="43"/>
      <c r="AE49" s="65" t="str">
        <f t="shared" si="10"/>
        <v/>
      </c>
      <c r="AF49" s="44"/>
      <c r="AH49" s="62">
        <f t="shared" si="8"/>
        <v>0</v>
      </c>
    </row>
    <row r="50" spans="1:34" s="14" customFormat="1" ht="19.95" customHeight="1" x14ac:dyDescent="0.3">
      <c r="A50" s="111" t="s">
        <v>81</v>
      </c>
      <c r="C50" s="76">
        <v>18</v>
      </c>
      <c r="D50" s="84"/>
      <c r="E50" s="84"/>
      <c r="F50" s="81"/>
      <c r="G50" s="82"/>
      <c r="H50" s="77">
        <f t="shared" si="0"/>
        <v>0</v>
      </c>
      <c r="I50" s="85"/>
      <c r="J50" s="85"/>
      <c r="K50" s="77">
        <f t="shared" si="1"/>
        <v>0</v>
      </c>
      <c r="L50" s="85"/>
      <c r="M50" s="78" t="str">
        <f t="shared" si="2"/>
        <v xml:space="preserve">1 : </v>
      </c>
      <c r="N50" s="85"/>
      <c r="O50" s="85"/>
      <c r="P50" s="85"/>
      <c r="Q50" s="85"/>
      <c r="R50" s="85"/>
      <c r="S50" s="52">
        <f t="shared" si="3"/>
        <v>0</v>
      </c>
      <c r="T50" s="77">
        <f t="shared" si="4"/>
        <v>0</v>
      </c>
      <c r="U50" s="86"/>
      <c r="V50" s="15"/>
      <c r="Y50" s="41" t="str">
        <f t="shared" si="5"/>
        <v/>
      </c>
      <c r="Z50" s="42" t="str">
        <f t="shared" si="9"/>
        <v/>
      </c>
      <c r="AA50" s="42" t="str">
        <f t="shared" si="6"/>
        <v/>
      </c>
      <c r="AB50" s="42">
        <f t="shared" si="7"/>
        <v>0</v>
      </c>
      <c r="AC50" s="39"/>
      <c r="AD50" s="43"/>
      <c r="AE50" s="65" t="str">
        <f t="shared" si="10"/>
        <v/>
      </c>
      <c r="AF50" s="44"/>
      <c r="AH50" s="62">
        <f t="shared" si="8"/>
        <v>0</v>
      </c>
    </row>
    <row r="51" spans="1:34" s="14" customFormat="1" ht="19.95" customHeight="1" x14ac:dyDescent="0.3">
      <c r="A51" s="112"/>
      <c r="C51" s="76">
        <v>19</v>
      </c>
      <c r="D51" s="84"/>
      <c r="E51" s="84"/>
      <c r="F51" s="81"/>
      <c r="G51" s="82"/>
      <c r="H51" s="77">
        <f t="shared" si="0"/>
        <v>0</v>
      </c>
      <c r="I51" s="85"/>
      <c r="J51" s="85"/>
      <c r="K51" s="77">
        <f t="shared" si="1"/>
        <v>0</v>
      </c>
      <c r="L51" s="85"/>
      <c r="M51" s="78" t="str">
        <f t="shared" si="2"/>
        <v xml:space="preserve">1 : </v>
      </c>
      <c r="N51" s="85"/>
      <c r="O51" s="85"/>
      <c r="P51" s="85"/>
      <c r="Q51" s="85"/>
      <c r="R51" s="85"/>
      <c r="S51" s="52">
        <f t="shared" si="3"/>
        <v>0</v>
      </c>
      <c r="T51" s="77">
        <f t="shared" si="4"/>
        <v>0</v>
      </c>
      <c r="U51" s="86"/>
      <c r="V51" s="15"/>
      <c r="Y51" s="41" t="str">
        <f t="shared" si="5"/>
        <v/>
      </c>
      <c r="Z51" s="42" t="str">
        <f t="shared" si="9"/>
        <v/>
      </c>
      <c r="AA51" s="42" t="str">
        <f t="shared" si="6"/>
        <v/>
      </c>
      <c r="AB51" s="42">
        <f t="shared" si="7"/>
        <v>0</v>
      </c>
      <c r="AC51" s="39"/>
      <c r="AD51" s="43"/>
      <c r="AE51" s="65" t="str">
        <f t="shared" si="10"/>
        <v/>
      </c>
      <c r="AF51" s="44"/>
      <c r="AH51" s="62">
        <f t="shared" si="8"/>
        <v>0</v>
      </c>
    </row>
    <row r="52" spans="1:34" s="14" customFormat="1" ht="19.95" customHeight="1" x14ac:dyDescent="0.3">
      <c r="A52" s="99" t="s">
        <v>69</v>
      </c>
      <c r="C52" s="76">
        <v>20</v>
      </c>
      <c r="D52" s="84"/>
      <c r="E52" s="84"/>
      <c r="F52" s="81"/>
      <c r="G52" s="82"/>
      <c r="H52" s="77">
        <f t="shared" si="0"/>
        <v>0</v>
      </c>
      <c r="I52" s="85"/>
      <c r="J52" s="85"/>
      <c r="K52" s="77">
        <f t="shared" si="1"/>
        <v>0</v>
      </c>
      <c r="L52" s="85"/>
      <c r="M52" s="78" t="str">
        <f t="shared" si="2"/>
        <v xml:space="preserve">1 : </v>
      </c>
      <c r="N52" s="85"/>
      <c r="O52" s="85"/>
      <c r="P52" s="85"/>
      <c r="Q52" s="85"/>
      <c r="R52" s="85"/>
      <c r="S52" s="52">
        <f t="shared" si="3"/>
        <v>0</v>
      </c>
      <c r="T52" s="77">
        <f t="shared" si="4"/>
        <v>0</v>
      </c>
      <c r="U52" s="86"/>
      <c r="V52" s="15"/>
      <c r="Y52" s="41" t="str">
        <f t="shared" si="5"/>
        <v/>
      </c>
      <c r="Z52" s="42" t="str">
        <f t="shared" si="9"/>
        <v/>
      </c>
      <c r="AA52" s="42" t="str">
        <f t="shared" si="6"/>
        <v/>
      </c>
      <c r="AB52" s="42">
        <f t="shared" si="7"/>
        <v>0</v>
      </c>
      <c r="AC52" s="39"/>
      <c r="AD52" s="43"/>
      <c r="AE52" s="65" t="str">
        <f t="shared" si="10"/>
        <v/>
      </c>
      <c r="AF52" s="44"/>
      <c r="AH52" s="62">
        <f t="shared" si="8"/>
        <v>0</v>
      </c>
    </row>
    <row r="53" spans="1:34" s="14" customFormat="1" ht="19.95" customHeight="1" x14ac:dyDescent="0.3">
      <c r="A53" s="121"/>
      <c r="C53" s="76">
        <v>21</v>
      </c>
      <c r="D53" s="84"/>
      <c r="E53" s="84"/>
      <c r="F53" s="81"/>
      <c r="G53" s="82"/>
      <c r="H53" s="77">
        <f t="shared" si="0"/>
        <v>0</v>
      </c>
      <c r="I53" s="85"/>
      <c r="J53" s="85"/>
      <c r="K53" s="77">
        <f t="shared" si="1"/>
        <v>0</v>
      </c>
      <c r="L53" s="85"/>
      <c r="M53" s="78" t="str">
        <f t="shared" si="2"/>
        <v xml:space="preserve">1 : </v>
      </c>
      <c r="N53" s="85"/>
      <c r="O53" s="85"/>
      <c r="P53" s="85"/>
      <c r="Q53" s="85"/>
      <c r="R53" s="85"/>
      <c r="S53" s="52">
        <f t="shared" si="3"/>
        <v>0</v>
      </c>
      <c r="T53" s="77">
        <f t="shared" si="4"/>
        <v>0</v>
      </c>
      <c r="U53" s="86"/>
      <c r="V53" s="15"/>
      <c r="Y53" s="41" t="str">
        <f t="shared" si="5"/>
        <v/>
      </c>
      <c r="Z53" s="42" t="str">
        <f t="shared" si="9"/>
        <v/>
      </c>
      <c r="AA53" s="42" t="str">
        <f t="shared" si="6"/>
        <v/>
      </c>
      <c r="AB53" s="42">
        <f t="shared" si="7"/>
        <v>0</v>
      </c>
      <c r="AC53" s="39"/>
      <c r="AD53" s="43"/>
      <c r="AE53" s="65" t="str">
        <f t="shared" si="10"/>
        <v/>
      </c>
      <c r="AF53" s="44"/>
      <c r="AH53" s="62">
        <f t="shared" si="8"/>
        <v>0</v>
      </c>
    </row>
    <row r="54" spans="1:34" s="14" customFormat="1" ht="19.95" customHeight="1" x14ac:dyDescent="0.3">
      <c r="A54" s="111" t="s">
        <v>67</v>
      </c>
      <c r="C54" s="76">
        <v>22</v>
      </c>
      <c r="D54" s="84"/>
      <c r="E54" s="84"/>
      <c r="F54" s="81"/>
      <c r="G54" s="82"/>
      <c r="H54" s="77">
        <f t="shared" si="0"/>
        <v>0</v>
      </c>
      <c r="I54" s="85"/>
      <c r="J54" s="85"/>
      <c r="K54" s="77">
        <f t="shared" si="1"/>
        <v>0</v>
      </c>
      <c r="L54" s="85"/>
      <c r="M54" s="78" t="str">
        <f t="shared" si="2"/>
        <v xml:space="preserve">1 : </v>
      </c>
      <c r="N54" s="85"/>
      <c r="O54" s="85"/>
      <c r="P54" s="85"/>
      <c r="Q54" s="85"/>
      <c r="R54" s="85"/>
      <c r="S54" s="52">
        <f t="shared" si="3"/>
        <v>0</v>
      </c>
      <c r="T54" s="77">
        <f t="shared" si="4"/>
        <v>0</v>
      </c>
      <c r="U54" s="86"/>
      <c r="V54" s="15"/>
      <c r="Y54" s="41" t="str">
        <f t="shared" si="5"/>
        <v/>
      </c>
      <c r="Z54" s="42" t="str">
        <f t="shared" si="9"/>
        <v/>
      </c>
      <c r="AA54" s="42" t="str">
        <f t="shared" si="6"/>
        <v/>
      </c>
      <c r="AB54" s="42">
        <f t="shared" si="7"/>
        <v>0</v>
      </c>
      <c r="AC54" s="39"/>
      <c r="AD54" s="43"/>
      <c r="AE54" s="65" t="str">
        <f t="shared" si="10"/>
        <v/>
      </c>
      <c r="AF54" s="44"/>
      <c r="AH54" s="62">
        <f t="shared" si="8"/>
        <v>0</v>
      </c>
    </row>
    <row r="55" spans="1:34" s="14" customFormat="1" ht="19.95" customHeight="1" x14ac:dyDescent="0.3">
      <c r="A55" s="112"/>
      <c r="C55" s="76">
        <v>23</v>
      </c>
      <c r="D55" s="84"/>
      <c r="E55" s="84"/>
      <c r="F55" s="81"/>
      <c r="G55" s="82"/>
      <c r="H55" s="77">
        <f t="shared" si="0"/>
        <v>0</v>
      </c>
      <c r="I55" s="85"/>
      <c r="J55" s="85"/>
      <c r="K55" s="77">
        <f t="shared" si="1"/>
        <v>0</v>
      </c>
      <c r="L55" s="85"/>
      <c r="M55" s="78" t="str">
        <f t="shared" si="2"/>
        <v xml:space="preserve">1 : </v>
      </c>
      <c r="N55" s="85"/>
      <c r="O55" s="85"/>
      <c r="P55" s="85"/>
      <c r="Q55" s="85"/>
      <c r="R55" s="85"/>
      <c r="S55" s="52">
        <f t="shared" si="3"/>
        <v>0</v>
      </c>
      <c r="T55" s="77">
        <f t="shared" si="4"/>
        <v>0</v>
      </c>
      <c r="U55" s="86"/>
      <c r="V55" s="15"/>
      <c r="Y55" s="41" t="str">
        <f t="shared" si="5"/>
        <v/>
      </c>
      <c r="Z55" s="42" t="str">
        <f t="shared" si="9"/>
        <v/>
      </c>
      <c r="AA55" s="42" t="str">
        <f t="shared" si="6"/>
        <v/>
      </c>
      <c r="AB55" s="42">
        <f t="shared" si="7"/>
        <v>0</v>
      </c>
      <c r="AC55" s="39"/>
      <c r="AD55" s="43"/>
      <c r="AE55" s="65" t="str">
        <f t="shared" si="10"/>
        <v/>
      </c>
      <c r="AF55" s="44"/>
      <c r="AH55" s="62">
        <f t="shared" si="8"/>
        <v>0</v>
      </c>
    </row>
    <row r="56" spans="1:34" s="14" customFormat="1" ht="19.95" customHeight="1" x14ac:dyDescent="0.3">
      <c r="A56" s="112"/>
      <c r="C56" s="76">
        <v>24</v>
      </c>
      <c r="D56" s="84"/>
      <c r="E56" s="84"/>
      <c r="F56" s="81"/>
      <c r="G56" s="82"/>
      <c r="H56" s="77">
        <f t="shared" si="0"/>
        <v>0</v>
      </c>
      <c r="I56" s="85"/>
      <c r="J56" s="85"/>
      <c r="K56" s="77">
        <f t="shared" si="1"/>
        <v>0</v>
      </c>
      <c r="L56" s="85"/>
      <c r="M56" s="78" t="str">
        <f t="shared" si="2"/>
        <v xml:space="preserve">1 : </v>
      </c>
      <c r="N56" s="85"/>
      <c r="O56" s="85"/>
      <c r="P56" s="85"/>
      <c r="Q56" s="85"/>
      <c r="R56" s="85"/>
      <c r="S56" s="52">
        <f t="shared" si="3"/>
        <v>0</v>
      </c>
      <c r="T56" s="77">
        <f t="shared" si="4"/>
        <v>0</v>
      </c>
      <c r="U56" s="86"/>
      <c r="V56" s="15"/>
      <c r="Y56" s="41" t="str">
        <f t="shared" si="5"/>
        <v/>
      </c>
      <c r="Z56" s="42" t="str">
        <f t="shared" si="9"/>
        <v/>
      </c>
      <c r="AA56" s="42" t="str">
        <f t="shared" si="6"/>
        <v/>
      </c>
      <c r="AB56" s="42">
        <f t="shared" si="7"/>
        <v>0</v>
      </c>
      <c r="AC56" s="39"/>
      <c r="AD56" s="43"/>
      <c r="AE56" s="65" t="str">
        <f t="shared" si="10"/>
        <v/>
      </c>
      <c r="AF56" s="44"/>
      <c r="AH56" s="62">
        <f t="shared" si="8"/>
        <v>0</v>
      </c>
    </row>
    <row r="57" spans="1:34" s="14" customFormat="1" ht="19.95" customHeight="1" x14ac:dyDescent="0.3">
      <c r="A57" s="16"/>
      <c r="C57" s="76">
        <v>25</v>
      </c>
      <c r="D57" s="84"/>
      <c r="E57" s="84"/>
      <c r="F57" s="81"/>
      <c r="G57" s="82"/>
      <c r="H57" s="77">
        <f t="shared" si="0"/>
        <v>0</v>
      </c>
      <c r="I57" s="85"/>
      <c r="J57" s="85"/>
      <c r="K57" s="77">
        <f t="shared" si="1"/>
        <v>0</v>
      </c>
      <c r="L57" s="85"/>
      <c r="M57" s="78" t="str">
        <f t="shared" si="2"/>
        <v xml:space="preserve">1 : </v>
      </c>
      <c r="N57" s="85"/>
      <c r="O57" s="85"/>
      <c r="P57" s="85"/>
      <c r="Q57" s="85"/>
      <c r="R57" s="85"/>
      <c r="S57" s="52">
        <f t="shared" si="3"/>
        <v>0</v>
      </c>
      <c r="T57" s="77">
        <f t="shared" si="4"/>
        <v>0</v>
      </c>
      <c r="U57" s="86"/>
      <c r="V57" s="15"/>
      <c r="Y57" s="41" t="str">
        <f t="shared" si="5"/>
        <v/>
      </c>
      <c r="Z57" s="42" t="str">
        <f t="shared" si="9"/>
        <v/>
      </c>
      <c r="AA57" s="42" t="str">
        <f t="shared" si="6"/>
        <v/>
      </c>
      <c r="AB57" s="42">
        <f t="shared" si="7"/>
        <v>0</v>
      </c>
      <c r="AC57" s="39"/>
      <c r="AD57" s="43"/>
      <c r="AE57" s="65" t="str">
        <f t="shared" si="10"/>
        <v/>
      </c>
      <c r="AF57" s="44"/>
      <c r="AH57" s="62">
        <f t="shared" si="8"/>
        <v>0</v>
      </c>
    </row>
    <row r="58" spans="1:34" s="14" customFormat="1" ht="19.95" customHeight="1" x14ac:dyDescent="0.3">
      <c r="A58" s="111" t="s">
        <v>82</v>
      </c>
      <c r="C58" s="76">
        <v>26</v>
      </c>
      <c r="D58" s="84"/>
      <c r="E58" s="84"/>
      <c r="F58" s="81"/>
      <c r="G58" s="82"/>
      <c r="H58" s="77">
        <f t="shared" si="0"/>
        <v>0</v>
      </c>
      <c r="I58" s="85"/>
      <c r="J58" s="85"/>
      <c r="K58" s="77">
        <f t="shared" si="1"/>
        <v>0</v>
      </c>
      <c r="L58" s="85"/>
      <c r="M58" s="78" t="str">
        <f t="shared" si="2"/>
        <v xml:space="preserve">1 : </v>
      </c>
      <c r="N58" s="85"/>
      <c r="O58" s="85"/>
      <c r="P58" s="85"/>
      <c r="Q58" s="85"/>
      <c r="R58" s="85"/>
      <c r="S58" s="52">
        <f t="shared" si="3"/>
        <v>0</v>
      </c>
      <c r="T58" s="77">
        <f t="shared" si="4"/>
        <v>0</v>
      </c>
      <c r="U58" s="86"/>
      <c r="V58" s="15"/>
      <c r="Y58" s="41" t="str">
        <f t="shared" si="5"/>
        <v/>
      </c>
      <c r="Z58" s="42" t="str">
        <f t="shared" si="9"/>
        <v/>
      </c>
      <c r="AA58" s="42" t="str">
        <f t="shared" si="6"/>
        <v/>
      </c>
      <c r="AB58" s="42">
        <f t="shared" si="7"/>
        <v>0</v>
      </c>
      <c r="AC58" s="39"/>
      <c r="AD58" s="43"/>
      <c r="AE58" s="65" t="str">
        <f t="shared" si="10"/>
        <v/>
      </c>
      <c r="AF58" s="44"/>
      <c r="AH58" s="62">
        <f t="shared" si="8"/>
        <v>0</v>
      </c>
    </row>
    <row r="59" spans="1:34" s="14" customFormat="1" ht="19.95" customHeight="1" x14ac:dyDescent="0.3">
      <c r="A59" s="112"/>
      <c r="C59" s="76">
        <v>27</v>
      </c>
      <c r="D59" s="84"/>
      <c r="E59" s="84"/>
      <c r="F59" s="81"/>
      <c r="G59" s="82"/>
      <c r="H59" s="77">
        <f t="shared" si="0"/>
        <v>0</v>
      </c>
      <c r="I59" s="85"/>
      <c r="J59" s="85"/>
      <c r="K59" s="77">
        <f t="shared" si="1"/>
        <v>0</v>
      </c>
      <c r="L59" s="85"/>
      <c r="M59" s="78" t="str">
        <f t="shared" si="2"/>
        <v xml:space="preserve">1 : </v>
      </c>
      <c r="N59" s="85"/>
      <c r="O59" s="85"/>
      <c r="P59" s="85"/>
      <c r="Q59" s="85"/>
      <c r="R59" s="85"/>
      <c r="S59" s="52">
        <f t="shared" si="3"/>
        <v>0</v>
      </c>
      <c r="T59" s="77">
        <f t="shared" si="4"/>
        <v>0</v>
      </c>
      <c r="U59" s="86"/>
      <c r="V59" s="15"/>
      <c r="Y59" s="41" t="str">
        <f t="shared" si="5"/>
        <v/>
      </c>
      <c r="Z59" s="42" t="str">
        <f t="shared" si="9"/>
        <v/>
      </c>
      <c r="AA59" s="42" t="str">
        <f t="shared" si="6"/>
        <v/>
      </c>
      <c r="AB59" s="42">
        <f t="shared" si="7"/>
        <v>0</v>
      </c>
      <c r="AC59" s="39"/>
      <c r="AD59" s="43"/>
      <c r="AE59" s="65" t="str">
        <f t="shared" si="10"/>
        <v/>
      </c>
      <c r="AF59" s="44"/>
      <c r="AH59" s="62">
        <f t="shared" si="8"/>
        <v>0</v>
      </c>
    </row>
    <row r="60" spans="1:34" s="14" customFormat="1" ht="19.95" customHeight="1" x14ac:dyDescent="0.3">
      <c r="A60" s="16"/>
      <c r="C60" s="76">
        <v>28</v>
      </c>
      <c r="D60" s="84"/>
      <c r="E60" s="84"/>
      <c r="F60" s="81"/>
      <c r="G60" s="82"/>
      <c r="H60" s="77">
        <f t="shared" si="0"/>
        <v>0</v>
      </c>
      <c r="I60" s="85"/>
      <c r="J60" s="85"/>
      <c r="K60" s="77">
        <f t="shared" si="1"/>
        <v>0</v>
      </c>
      <c r="L60" s="85"/>
      <c r="M60" s="78" t="str">
        <f t="shared" si="2"/>
        <v xml:space="preserve">1 : </v>
      </c>
      <c r="N60" s="85"/>
      <c r="O60" s="85"/>
      <c r="P60" s="85"/>
      <c r="Q60" s="85"/>
      <c r="R60" s="85"/>
      <c r="S60" s="52">
        <f t="shared" si="3"/>
        <v>0</v>
      </c>
      <c r="T60" s="77">
        <f t="shared" si="4"/>
        <v>0</v>
      </c>
      <c r="U60" s="86"/>
      <c r="V60" s="15"/>
      <c r="Y60" s="41" t="str">
        <f t="shared" si="5"/>
        <v/>
      </c>
      <c r="Z60" s="42" t="str">
        <f t="shared" si="9"/>
        <v/>
      </c>
      <c r="AA60" s="42" t="str">
        <f t="shared" si="6"/>
        <v/>
      </c>
      <c r="AB60" s="42">
        <f t="shared" si="7"/>
        <v>0</v>
      </c>
      <c r="AC60" s="39"/>
      <c r="AD60" s="43"/>
      <c r="AE60" s="65" t="str">
        <f t="shared" si="10"/>
        <v/>
      </c>
      <c r="AF60" s="44"/>
      <c r="AH60" s="62">
        <f t="shared" si="8"/>
        <v>0</v>
      </c>
    </row>
    <row r="61" spans="1:34" s="14" customFormat="1" ht="19.95" customHeight="1" x14ac:dyDescent="0.3">
      <c r="A61" s="111" t="s">
        <v>83</v>
      </c>
      <c r="C61" s="76">
        <v>29</v>
      </c>
      <c r="D61" s="84"/>
      <c r="E61" s="84"/>
      <c r="F61" s="81"/>
      <c r="G61" s="82"/>
      <c r="H61" s="77">
        <f t="shared" si="0"/>
        <v>0</v>
      </c>
      <c r="I61" s="85"/>
      <c r="J61" s="85"/>
      <c r="K61" s="77">
        <f t="shared" si="1"/>
        <v>0</v>
      </c>
      <c r="L61" s="85"/>
      <c r="M61" s="78" t="str">
        <f t="shared" si="2"/>
        <v xml:space="preserve">1 : </v>
      </c>
      <c r="N61" s="85"/>
      <c r="O61" s="85"/>
      <c r="P61" s="85"/>
      <c r="Q61" s="85"/>
      <c r="R61" s="85"/>
      <c r="S61" s="52">
        <f t="shared" si="3"/>
        <v>0</v>
      </c>
      <c r="T61" s="77">
        <f t="shared" si="4"/>
        <v>0</v>
      </c>
      <c r="U61" s="86"/>
      <c r="V61" s="15"/>
      <c r="Y61" s="41" t="str">
        <f t="shared" si="5"/>
        <v/>
      </c>
      <c r="Z61" s="42" t="str">
        <f t="shared" si="9"/>
        <v/>
      </c>
      <c r="AA61" s="42" t="str">
        <f t="shared" si="6"/>
        <v/>
      </c>
      <c r="AB61" s="42">
        <f t="shared" si="7"/>
        <v>0</v>
      </c>
      <c r="AC61" s="39"/>
      <c r="AD61" s="43"/>
      <c r="AE61" s="65" t="str">
        <f t="shared" si="10"/>
        <v/>
      </c>
      <c r="AF61" s="44"/>
      <c r="AH61" s="62">
        <f t="shared" si="8"/>
        <v>0</v>
      </c>
    </row>
    <row r="62" spans="1:34" s="14" customFormat="1" ht="19.95" customHeight="1" x14ac:dyDescent="0.3">
      <c r="A62" s="111"/>
      <c r="C62" s="76">
        <v>30</v>
      </c>
      <c r="D62" s="84"/>
      <c r="E62" s="84"/>
      <c r="F62" s="81"/>
      <c r="G62" s="82"/>
      <c r="H62" s="77">
        <f t="shared" si="0"/>
        <v>0</v>
      </c>
      <c r="I62" s="85"/>
      <c r="J62" s="85"/>
      <c r="K62" s="77">
        <f t="shared" si="1"/>
        <v>0</v>
      </c>
      <c r="L62" s="85"/>
      <c r="M62" s="78" t="str">
        <f t="shared" si="2"/>
        <v xml:space="preserve">1 : </v>
      </c>
      <c r="N62" s="85"/>
      <c r="O62" s="85"/>
      <c r="P62" s="85"/>
      <c r="Q62" s="85"/>
      <c r="R62" s="85"/>
      <c r="S62" s="52">
        <f t="shared" si="3"/>
        <v>0</v>
      </c>
      <c r="T62" s="77">
        <f t="shared" si="4"/>
        <v>0</v>
      </c>
      <c r="U62" s="86"/>
      <c r="V62" s="15"/>
      <c r="Y62" s="41" t="str">
        <f t="shared" si="5"/>
        <v/>
      </c>
      <c r="Z62" s="42" t="str">
        <f t="shared" si="9"/>
        <v/>
      </c>
      <c r="AA62" s="42" t="str">
        <f t="shared" si="6"/>
        <v/>
      </c>
      <c r="AB62" s="42">
        <f t="shared" si="7"/>
        <v>0</v>
      </c>
      <c r="AC62" s="39"/>
      <c r="AD62" s="43"/>
      <c r="AE62" s="65" t="str">
        <f t="shared" si="10"/>
        <v/>
      </c>
      <c r="AF62" s="44"/>
      <c r="AH62" s="62">
        <f t="shared" si="8"/>
        <v>0</v>
      </c>
    </row>
    <row r="63" spans="1:34" s="14" customFormat="1" ht="19.95" customHeight="1" x14ac:dyDescent="0.25">
      <c r="C63" s="76">
        <v>31</v>
      </c>
      <c r="D63" s="84"/>
      <c r="E63" s="84"/>
      <c r="F63" s="81"/>
      <c r="G63" s="82"/>
      <c r="H63" s="77">
        <f t="shared" si="0"/>
        <v>0</v>
      </c>
      <c r="I63" s="85"/>
      <c r="J63" s="85"/>
      <c r="K63" s="77">
        <f t="shared" si="1"/>
        <v>0</v>
      </c>
      <c r="L63" s="85"/>
      <c r="M63" s="78" t="str">
        <f t="shared" si="2"/>
        <v xml:space="preserve">1 : </v>
      </c>
      <c r="N63" s="85"/>
      <c r="O63" s="85"/>
      <c r="P63" s="85"/>
      <c r="Q63" s="85"/>
      <c r="R63" s="85"/>
      <c r="S63" s="52">
        <f t="shared" si="3"/>
        <v>0</v>
      </c>
      <c r="T63" s="77">
        <f t="shared" si="4"/>
        <v>0</v>
      </c>
      <c r="U63" s="86"/>
      <c r="Y63" s="41" t="str">
        <f t="shared" si="5"/>
        <v/>
      </c>
      <c r="Z63" s="42" t="str">
        <f t="shared" si="9"/>
        <v/>
      </c>
      <c r="AA63" s="42" t="str">
        <f t="shared" si="6"/>
        <v/>
      </c>
      <c r="AB63" s="42">
        <f t="shared" si="7"/>
        <v>0</v>
      </c>
      <c r="AC63" s="39"/>
      <c r="AD63" s="43"/>
      <c r="AE63" s="65" t="str">
        <f t="shared" si="10"/>
        <v/>
      </c>
      <c r="AF63" s="44"/>
      <c r="AH63" s="62">
        <f t="shared" si="8"/>
        <v>0</v>
      </c>
    </row>
    <row r="64" spans="1:34" s="14" customFormat="1" ht="19.95" customHeight="1" x14ac:dyDescent="0.25">
      <c r="A64" s="96"/>
      <c r="C64" s="76">
        <v>32</v>
      </c>
      <c r="D64" s="84"/>
      <c r="E64" s="84"/>
      <c r="F64" s="81"/>
      <c r="G64" s="82"/>
      <c r="H64" s="77">
        <f t="shared" si="0"/>
        <v>0</v>
      </c>
      <c r="I64" s="85"/>
      <c r="J64" s="85"/>
      <c r="K64" s="77">
        <f t="shared" si="1"/>
        <v>0</v>
      </c>
      <c r="L64" s="85"/>
      <c r="M64" s="78" t="str">
        <f t="shared" si="2"/>
        <v xml:space="preserve">1 : </v>
      </c>
      <c r="N64" s="85"/>
      <c r="O64" s="85"/>
      <c r="P64" s="85"/>
      <c r="Q64" s="85"/>
      <c r="R64" s="85"/>
      <c r="S64" s="52">
        <f t="shared" si="3"/>
        <v>0</v>
      </c>
      <c r="T64" s="77">
        <f t="shared" si="4"/>
        <v>0</v>
      </c>
      <c r="U64" s="86"/>
      <c r="Y64" s="41" t="str">
        <f t="shared" si="5"/>
        <v/>
      </c>
      <c r="Z64" s="42" t="str">
        <f t="shared" si="9"/>
        <v/>
      </c>
      <c r="AA64" s="42" t="str">
        <f t="shared" si="6"/>
        <v/>
      </c>
      <c r="AB64" s="42">
        <f t="shared" si="7"/>
        <v>0</v>
      </c>
      <c r="AC64" s="39"/>
      <c r="AD64" s="43"/>
      <c r="AE64" s="65" t="str">
        <f t="shared" si="10"/>
        <v/>
      </c>
      <c r="AF64" s="44"/>
      <c r="AH64" s="62">
        <f t="shared" si="8"/>
        <v>0</v>
      </c>
    </row>
    <row r="65" spans="1:34" s="14" customFormat="1" ht="19.95" customHeight="1" x14ac:dyDescent="0.25">
      <c r="A65" s="96"/>
      <c r="C65" s="76">
        <v>33</v>
      </c>
      <c r="D65" s="84"/>
      <c r="E65" s="84"/>
      <c r="F65" s="81"/>
      <c r="G65" s="82"/>
      <c r="H65" s="77">
        <f t="shared" si="0"/>
        <v>0</v>
      </c>
      <c r="I65" s="85"/>
      <c r="J65" s="85"/>
      <c r="K65" s="77">
        <f t="shared" si="1"/>
        <v>0</v>
      </c>
      <c r="L65" s="85"/>
      <c r="M65" s="78" t="str">
        <f t="shared" si="2"/>
        <v xml:space="preserve">1 : </v>
      </c>
      <c r="N65" s="85"/>
      <c r="O65" s="85"/>
      <c r="P65" s="85"/>
      <c r="Q65" s="85"/>
      <c r="R65" s="85"/>
      <c r="S65" s="52">
        <f t="shared" si="3"/>
        <v>0</v>
      </c>
      <c r="T65" s="77">
        <f t="shared" si="4"/>
        <v>0</v>
      </c>
      <c r="U65" s="86"/>
      <c r="Y65" s="41" t="str">
        <f t="shared" si="5"/>
        <v/>
      </c>
      <c r="Z65" s="42" t="str">
        <f t="shared" si="9"/>
        <v/>
      </c>
      <c r="AA65" s="42" t="str">
        <f t="shared" si="6"/>
        <v/>
      </c>
      <c r="AB65" s="42">
        <f t="shared" si="7"/>
        <v>0</v>
      </c>
      <c r="AC65" s="39"/>
      <c r="AD65" s="43"/>
      <c r="AE65" s="65" t="str">
        <f t="shared" si="10"/>
        <v/>
      </c>
      <c r="AF65" s="44"/>
      <c r="AH65" s="62">
        <f t="shared" si="8"/>
        <v>0</v>
      </c>
    </row>
    <row r="66" spans="1:34" s="14" customFormat="1" ht="19.95" customHeight="1" x14ac:dyDescent="0.25">
      <c r="A66" s="96"/>
      <c r="C66" s="76">
        <v>34</v>
      </c>
      <c r="D66" s="84"/>
      <c r="E66" s="84"/>
      <c r="F66" s="81"/>
      <c r="G66" s="82"/>
      <c r="H66" s="77">
        <f t="shared" si="0"/>
        <v>0</v>
      </c>
      <c r="I66" s="85"/>
      <c r="J66" s="85"/>
      <c r="K66" s="77">
        <f t="shared" si="1"/>
        <v>0</v>
      </c>
      <c r="L66" s="85"/>
      <c r="M66" s="78" t="str">
        <f t="shared" si="2"/>
        <v xml:space="preserve">1 : </v>
      </c>
      <c r="N66" s="85"/>
      <c r="O66" s="85"/>
      <c r="P66" s="85"/>
      <c r="Q66" s="85"/>
      <c r="R66" s="85"/>
      <c r="S66" s="52">
        <f t="shared" si="3"/>
        <v>0</v>
      </c>
      <c r="T66" s="77">
        <f t="shared" si="4"/>
        <v>0</v>
      </c>
      <c r="U66" s="86"/>
      <c r="Y66" s="41" t="str">
        <f t="shared" si="5"/>
        <v/>
      </c>
      <c r="Z66" s="42" t="str">
        <f t="shared" si="9"/>
        <v/>
      </c>
      <c r="AA66" s="42" t="str">
        <f t="shared" si="6"/>
        <v/>
      </c>
      <c r="AB66" s="42">
        <f t="shared" si="7"/>
        <v>0</v>
      </c>
      <c r="AC66" s="39"/>
      <c r="AD66" s="43"/>
      <c r="AE66" s="65" t="str">
        <f t="shared" si="10"/>
        <v/>
      </c>
      <c r="AF66" s="44"/>
      <c r="AH66" s="62">
        <f t="shared" si="8"/>
        <v>0</v>
      </c>
    </row>
    <row r="67" spans="1:34" s="14" customFormat="1" ht="19.95" customHeight="1" x14ac:dyDescent="0.25">
      <c r="A67" s="96"/>
      <c r="C67" s="76">
        <v>35</v>
      </c>
      <c r="D67" s="84"/>
      <c r="E67" s="84"/>
      <c r="F67" s="81"/>
      <c r="G67" s="82"/>
      <c r="H67" s="77">
        <f t="shared" si="0"/>
        <v>0</v>
      </c>
      <c r="I67" s="85"/>
      <c r="J67" s="85"/>
      <c r="K67" s="77">
        <f t="shared" si="1"/>
        <v>0</v>
      </c>
      <c r="L67" s="85"/>
      <c r="M67" s="78" t="str">
        <f t="shared" si="2"/>
        <v xml:space="preserve">1 : </v>
      </c>
      <c r="N67" s="85"/>
      <c r="O67" s="85"/>
      <c r="P67" s="85"/>
      <c r="Q67" s="85"/>
      <c r="R67" s="85"/>
      <c r="S67" s="52">
        <f t="shared" si="3"/>
        <v>0</v>
      </c>
      <c r="T67" s="77">
        <f t="shared" si="4"/>
        <v>0</v>
      </c>
      <c r="U67" s="86"/>
      <c r="Y67" s="41" t="str">
        <f t="shared" si="5"/>
        <v/>
      </c>
      <c r="Z67" s="42" t="str">
        <f t="shared" si="9"/>
        <v/>
      </c>
      <c r="AA67" s="42" t="str">
        <f t="shared" si="6"/>
        <v/>
      </c>
      <c r="AB67" s="42">
        <f t="shared" si="7"/>
        <v>0</v>
      </c>
      <c r="AC67" s="39"/>
      <c r="AD67" s="43"/>
      <c r="AE67" s="65" t="str">
        <f t="shared" si="10"/>
        <v/>
      </c>
      <c r="AF67" s="44"/>
      <c r="AH67" s="62">
        <f t="shared" si="8"/>
        <v>0</v>
      </c>
    </row>
    <row r="68" spans="1:34" s="14" customFormat="1" ht="19.95" customHeight="1" x14ac:dyDescent="0.25">
      <c r="A68" s="96"/>
      <c r="C68" s="76">
        <v>36</v>
      </c>
      <c r="D68" s="84"/>
      <c r="E68" s="84"/>
      <c r="F68" s="81"/>
      <c r="G68" s="82"/>
      <c r="H68" s="77">
        <f t="shared" si="0"/>
        <v>0</v>
      </c>
      <c r="I68" s="85"/>
      <c r="J68" s="85"/>
      <c r="K68" s="77">
        <f t="shared" si="1"/>
        <v>0</v>
      </c>
      <c r="L68" s="85"/>
      <c r="M68" s="78" t="str">
        <f t="shared" si="2"/>
        <v xml:space="preserve">1 : </v>
      </c>
      <c r="N68" s="85"/>
      <c r="O68" s="85"/>
      <c r="P68" s="85"/>
      <c r="Q68" s="85"/>
      <c r="R68" s="85"/>
      <c r="S68" s="52">
        <f t="shared" si="3"/>
        <v>0</v>
      </c>
      <c r="T68" s="77">
        <f t="shared" si="4"/>
        <v>0</v>
      </c>
      <c r="U68" s="86"/>
      <c r="Y68" s="41" t="str">
        <f t="shared" si="5"/>
        <v/>
      </c>
      <c r="Z68" s="42" t="str">
        <f t="shared" si="9"/>
        <v/>
      </c>
      <c r="AA68" s="42" t="str">
        <f t="shared" si="6"/>
        <v/>
      </c>
      <c r="AB68" s="42">
        <f t="shared" si="7"/>
        <v>0</v>
      </c>
      <c r="AC68" s="39"/>
      <c r="AD68" s="43"/>
      <c r="AE68" s="65" t="str">
        <f t="shared" si="10"/>
        <v/>
      </c>
      <c r="AF68" s="44"/>
      <c r="AH68" s="62">
        <f t="shared" si="8"/>
        <v>0</v>
      </c>
    </row>
    <row r="69" spans="1:34" s="14" customFormat="1" ht="19.95" customHeight="1" x14ac:dyDescent="0.25">
      <c r="A69" s="96"/>
      <c r="C69" s="76">
        <v>37</v>
      </c>
      <c r="D69" s="84"/>
      <c r="E69" s="84"/>
      <c r="F69" s="81"/>
      <c r="G69" s="82"/>
      <c r="H69" s="77">
        <f t="shared" si="0"/>
        <v>0</v>
      </c>
      <c r="I69" s="85"/>
      <c r="J69" s="85"/>
      <c r="K69" s="77">
        <f t="shared" si="1"/>
        <v>0</v>
      </c>
      <c r="L69" s="85"/>
      <c r="M69" s="78" t="str">
        <f t="shared" si="2"/>
        <v xml:space="preserve">1 : </v>
      </c>
      <c r="N69" s="85"/>
      <c r="O69" s="85"/>
      <c r="P69" s="85"/>
      <c r="Q69" s="85"/>
      <c r="R69" s="85"/>
      <c r="S69" s="52">
        <f t="shared" si="3"/>
        <v>0</v>
      </c>
      <c r="T69" s="77">
        <f t="shared" si="4"/>
        <v>0</v>
      </c>
      <c r="U69" s="86"/>
      <c r="Y69" s="41" t="str">
        <f t="shared" si="5"/>
        <v/>
      </c>
      <c r="Z69" s="42" t="str">
        <f t="shared" si="9"/>
        <v/>
      </c>
      <c r="AA69" s="42" t="str">
        <f t="shared" si="6"/>
        <v/>
      </c>
      <c r="AB69" s="42">
        <f t="shared" si="7"/>
        <v>0</v>
      </c>
      <c r="AC69" s="39"/>
      <c r="AD69" s="43"/>
      <c r="AE69" s="65" t="str">
        <f t="shared" si="10"/>
        <v/>
      </c>
      <c r="AF69" s="44"/>
      <c r="AH69" s="62">
        <f t="shared" si="8"/>
        <v>0</v>
      </c>
    </row>
    <row r="70" spans="1:34" s="14" customFormat="1" ht="19.95" customHeight="1" x14ac:dyDescent="0.25">
      <c r="A70" s="96"/>
      <c r="C70" s="76">
        <v>38</v>
      </c>
      <c r="D70" s="84"/>
      <c r="E70" s="84"/>
      <c r="F70" s="81"/>
      <c r="G70" s="82"/>
      <c r="H70" s="77">
        <f t="shared" si="0"/>
        <v>0</v>
      </c>
      <c r="I70" s="85"/>
      <c r="J70" s="85"/>
      <c r="K70" s="77">
        <f t="shared" si="1"/>
        <v>0</v>
      </c>
      <c r="L70" s="85"/>
      <c r="M70" s="78" t="str">
        <f t="shared" si="2"/>
        <v xml:space="preserve">1 : </v>
      </c>
      <c r="N70" s="85"/>
      <c r="O70" s="85"/>
      <c r="P70" s="85"/>
      <c r="Q70" s="85"/>
      <c r="R70" s="85"/>
      <c r="S70" s="52">
        <f t="shared" si="3"/>
        <v>0</v>
      </c>
      <c r="T70" s="77">
        <f t="shared" si="4"/>
        <v>0</v>
      </c>
      <c r="U70" s="86"/>
      <c r="Y70" s="41" t="str">
        <f t="shared" si="5"/>
        <v/>
      </c>
      <c r="Z70" s="42" t="str">
        <f t="shared" si="9"/>
        <v/>
      </c>
      <c r="AA70" s="42" t="str">
        <f t="shared" si="6"/>
        <v/>
      </c>
      <c r="AB70" s="42">
        <f t="shared" si="7"/>
        <v>0</v>
      </c>
      <c r="AC70" s="39"/>
      <c r="AD70" s="43"/>
      <c r="AE70" s="65" t="str">
        <f t="shared" si="10"/>
        <v/>
      </c>
      <c r="AF70" s="44"/>
      <c r="AH70" s="62">
        <f t="shared" si="8"/>
        <v>0</v>
      </c>
    </row>
    <row r="71" spans="1:34" s="14" customFormat="1" ht="19.95" customHeight="1" x14ac:dyDescent="0.3">
      <c r="A71" s="96"/>
      <c r="C71" s="76">
        <v>39</v>
      </c>
      <c r="D71" s="84"/>
      <c r="E71" s="84"/>
      <c r="F71" s="81"/>
      <c r="G71" s="82"/>
      <c r="H71" s="77">
        <f t="shared" si="0"/>
        <v>0</v>
      </c>
      <c r="I71" s="85"/>
      <c r="J71" s="85"/>
      <c r="K71" s="77">
        <f t="shared" si="1"/>
        <v>0</v>
      </c>
      <c r="L71" s="85"/>
      <c r="M71" s="78" t="str">
        <f t="shared" si="2"/>
        <v xml:space="preserve">1 : </v>
      </c>
      <c r="N71" s="85"/>
      <c r="O71" s="85"/>
      <c r="P71" s="85"/>
      <c r="Q71" s="85"/>
      <c r="R71" s="85"/>
      <c r="S71" s="52">
        <f t="shared" si="3"/>
        <v>0</v>
      </c>
      <c r="T71" s="77">
        <f t="shared" si="4"/>
        <v>0</v>
      </c>
      <c r="U71" s="86"/>
      <c r="V71" s="15"/>
      <c r="Y71" s="41" t="str">
        <f t="shared" si="5"/>
        <v/>
      </c>
      <c r="Z71" s="42" t="str">
        <f t="shared" si="9"/>
        <v/>
      </c>
      <c r="AA71" s="42" t="str">
        <f t="shared" si="6"/>
        <v/>
      </c>
      <c r="AB71" s="42">
        <f t="shared" si="7"/>
        <v>0</v>
      </c>
      <c r="AC71" s="39"/>
      <c r="AD71" s="43"/>
      <c r="AE71" s="65" t="str">
        <f t="shared" si="10"/>
        <v/>
      </c>
      <c r="AF71" s="44"/>
      <c r="AH71" s="62">
        <f t="shared" si="8"/>
        <v>0</v>
      </c>
    </row>
    <row r="72" spans="1:34" s="14" customFormat="1" ht="19.95" customHeight="1" thickBot="1" x14ac:dyDescent="0.3">
      <c r="A72" s="96"/>
      <c r="C72" s="76">
        <v>40</v>
      </c>
      <c r="D72" s="84"/>
      <c r="E72" s="84"/>
      <c r="F72" s="81"/>
      <c r="G72" s="82"/>
      <c r="H72" s="77">
        <f t="shared" si="0"/>
        <v>0</v>
      </c>
      <c r="I72" s="85"/>
      <c r="J72" s="85"/>
      <c r="K72" s="77">
        <f t="shared" si="1"/>
        <v>0</v>
      </c>
      <c r="L72" s="85"/>
      <c r="M72" s="78" t="str">
        <f t="shared" si="2"/>
        <v xml:space="preserve">1 : </v>
      </c>
      <c r="N72" s="85"/>
      <c r="O72" s="85"/>
      <c r="P72" s="85"/>
      <c r="Q72" s="85"/>
      <c r="R72" s="85"/>
      <c r="S72" s="52">
        <f t="shared" si="3"/>
        <v>0</v>
      </c>
      <c r="T72" s="77">
        <f t="shared" si="4"/>
        <v>0</v>
      </c>
      <c r="U72" s="86"/>
      <c r="V72" s="17"/>
      <c r="Y72" s="53" t="str">
        <f t="shared" si="5"/>
        <v/>
      </c>
      <c r="Z72" s="54" t="str">
        <f t="shared" si="9"/>
        <v/>
      </c>
      <c r="AA72" s="54" t="str">
        <f t="shared" si="6"/>
        <v/>
      </c>
      <c r="AB72" s="54">
        <f t="shared" si="7"/>
        <v>0</v>
      </c>
      <c r="AC72" s="55"/>
      <c r="AD72" s="56"/>
      <c r="AE72" s="66" t="str">
        <f t="shared" si="10"/>
        <v/>
      </c>
      <c r="AF72" s="57"/>
      <c r="AH72" s="62">
        <f t="shared" si="8"/>
        <v>0</v>
      </c>
    </row>
    <row r="73" spans="1:34" s="4" customFormat="1" ht="19.95" customHeight="1" thickTop="1" x14ac:dyDescent="0.3">
      <c r="A73" s="97"/>
      <c r="C73" s="88"/>
      <c r="D73" s="88">
        <f>COUNTA(D33:D72)</f>
        <v>0</v>
      </c>
      <c r="E73" s="88">
        <f>COUNTA(E33:E72)</f>
        <v>0</v>
      </c>
      <c r="F73" s="88">
        <f>SUM(F33:F72)</f>
        <v>0</v>
      </c>
      <c r="G73" s="88">
        <f t="shared" ref="G73:T73" si="11">SUM(G33:G72)</f>
        <v>0</v>
      </c>
      <c r="H73" s="88">
        <f t="shared" si="11"/>
        <v>0</v>
      </c>
      <c r="I73" s="88">
        <f t="shared" si="11"/>
        <v>0</v>
      </c>
      <c r="J73" s="88">
        <f t="shared" si="11"/>
        <v>0</v>
      </c>
      <c r="K73" s="88">
        <f t="shared" si="11"/>
        <v>0</v>
      </c>
      <c r="L73" s="88">
        <f t="shared" si="11"/>
        <v>0</v>
      </c>
      <c r="M73" s="89">
        <f>IFERROR(Y73,0)</f>
        <v>0</v>
      </c>
      <c r="N73" s="88">
        <f t="shared" si="11"/>
        <v>0</v>
      </c>
      <c r="O73" s="88">
        <f t="shared" si="11"/>
        <v>0</v>
      </c>
      <c r="P73" s="88">
        <f t="shared" si="11"/>
        <v>0</v>
      </c>
      <c r="Q73" s="88">
        <f t="shared" si="11"/>
        <v>0</v>
      </c>
      <c r="R73" s="88">
        <f t="shared" si="11"/>
        <v>0</v>
      </c>
      <c r="S73" s="88"/>
      <c r="T73" s="88">
        <f t="shared" si="11"/>
        <v>0</v>
      </c>
      <c r="U73" s="88">
        <f>COUNTA(U33:U72)</f>
        <v>0</v>
      </c>
      <c r="Y73" s="45" t="e">
        <f>AVERAGE(Y33:Y72)</f>
        <v>#DIV/0!</v>
      </c>
      <c r="Z73" s="46"/>
      <c r="AA73" s="39"/>
      <c r="AB73" s="39">
        <f>SUM(AB33:AB72)</f>
        <v>0</v>
      </c>
      <c r="AC73" s="39"/>
      <c r="AD73" s="39"/>
      <c r="AE73" s="39"/>
      <c r="AF73" s="39"/>
    </row>
    <row r="74" spans="1:34" ht="15.75" customHeight="1" x14ac:dyDescent="0.25">
      <c r="I74" s="18"/>
      <c r="J74" s="18"/>
      <c r="K74" s="18"/>
      <c r="L74" s="18"/>
      <c r="M74" s="18"/>
      <c r="N74" s="18"/>
      <c r="O74" s="18"/>
      <c r="P74" s="19"/>
      <c r="Q74" s="19"/>
      <c r="R74" s="19"/>
      <c r="S74" s="19"/>
      <c r="T74" s="18"/>
      <c r="V74" s="3"/>
    </row>
    <row r="75" spans="1:34" ht="15.75" customHeight="1" x14ac:dyDescent="0.25">
      <c r="I75" s="18"/>
      <c r="J75" s="18"/>
      <c r="K75" s="18"/>
      <c r="L75" s="18"/>
      <c r="M75" s="18"/>
      <c r="N75" s="18"/>
      <c r="O75" s="18"/>
      <c r="P75" s="19"/>
      <c r="Q75" s="19"/>
      <c r="R75" s="19"/>
      <c r="S75" s="19"/>
      <c r="T75" s="18"/>
      <c r="V75" s="3"/>
    </row>
    <row r="76" spans="1:34" ht="24" customHeight="1" x14ac:dyDescent="0.25">
      <c r="C76" s="75" t="s">
        <v>3</v>
      </c>
      <c r="D76" s="107" t="s">
        <v>48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Z76" s="59" t="s">
        <v>57</v>
      </c>
    </row>
    <row r="77" spans="1:34" ht="15.75" customHeight="1" thickBot="1" x14ac:dyDescent="0.3">
      <c r="I77" s="18"/>
      <c r="J77" s="18"/>
      <c r="K77" s="18"/>
      <c r="L77" s="18"/>
      <c r="M77" s="18"/>
      <c r="N77" s="18"/>
      <c r="O77" s="18"/>
      <c r="P77" s="19"/>
      <c r="Q77" s="19"/>
      <c r="R77" s="19"/>
      <c r="S77" s="19"/>
      <c r="T77" s="18"/>
      <c r="V77" s="3"/>
    </row>
    <row r="78" spans="1:34" ht="36" customHeight="1" thickBot="1" x14ac:dyDescent="0.3">
      <c r="A78" s="22"/>
      <c r="C78" s="3"/>
      <c r="D78" s="108" t="s">
        <v>85</v>
      </c>
      <c r="E78" s="109"/>
      <c r="F78" s="109"/>
      <c r="G78" s="109"/>
      <c r="H78" s="109"/>
      <c r="I78" s="110"/>
      <c r="J78" s="20"/>
      <c r="K78" s="95">
        <f>T73*16</f>
        <v>0</v>
      </c>
      <c r="L78" s="3"/>
      <c r="M78" s="3"/>
      <c r="N78" s="23"/>
      <c r="O78" s="23"/>
      <c r="P78" s="3"/>
      <c r="Q78" s="3"/>
      <c r="R78" s="3"/>
      <c r="S78" s="3"/>
      <c r="T78" s="3"/>
      <c r="U78" s="3"/>
      <c r="V78" s="3"/>
      <c r="Z78" s="58" t="e">
        <f>((AB78-K78)/K78)</f>
        <v>#DIV/0!</v>
      </c>
      <c r="AB78" s="47">
        <f>AB73*16</f>
        <v>0</v>
      </c>
      <c r="AE78" s="103" t="s">
        <v>58</v>
      </c>
      <c r="AF78" s="103"/>
    </row>
    <row r="79" spans="1:34" ht="15.6" thickBot="1" x14ac:dyDescent="0.3">
      <c r="A79" s="24"/>
      <c r="C79" s="25"/>
      <c r="D79" s="25"/>
      <c r="E79" s="26"/>
      <c r="F79" s="26"/>
      <c r="G79" s="25"/>
      <c r="H79" s="25"/>
      <c r="I79" s="25"/>
      <c r="J79" s="25"/>
      <c r="K79" s="25"/>
      <c r="L79" s="25"/>
      <c r="M79" s="26"/>
      <c r="N79" s="25"/>
      <c r="O79" s="25"/>
      <c r="P79" s="25"/>
      <c r="Q79" s="25"/>
      <c r="R79" s="25"/>
      <c r="S79" s="25"/>
      <c r="T79" s="25"/>
      <c r="U79" s="25"/>
      <c r="V79" s="3"/>
    </row>
    <row r="80" spans="1:34" ht="30.6" customHeight="1" thickTop="1" x14ac:dyDescent="0.25">
      <c r="A80" s="24"/>
      <c r="C80" s="106" t="s">
        <v>47</v>
      </c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3"/>
    </row>
    <row r="81" spans="1:1" s="3" customFormat="1" ht="15" x14ac:dyDescent="0.25">
      <c r="A81" s="24"/>
    </row>
  </sheetData>
  <sheetProtection selectLockedCells="1"/>
  <mergeCells count="25">
    <mergeCell ref="A50:A51"/>
    <mergeCell ref="A52:A53"/>
    <mergeCell ref="A36:A37"/>
    <mergeCell ref="A38:A39"/>
    <mergeCell ref="A42:A43"/>
    <mergeCell ref="A34:A35"/>
    <mergeCell ref="A44:A45"/>
    <mergeCell ref="A46:A47"/>
    <mergeCell ref="A48:A49"/>
    <mergeCell ref="A40:A41"/>
    <mergeCell ref="Y19:AF19"/>
    <mergeCell ref="AE78:AF78"/>
    <mergeCell ref="C17:R17"/>
    <mergeCell ref="C80:U80"/>
    <mergeCell ref="D76:U76"/>
    <mergeCell ref="D78:I78"/>
    <mergeCell ref="D19:U19"/>
    <mergeCell ref="D27:U27"/>
    <mergeCell ref="A54:A56"/>
    <mergeCell ref="A61:A62"/>
    <mergeCell ref="A29:A30"/>
    <mergeCell ref="A32:A33"/>
    <mergeCell ref="D22:F22"/>
    <mergeCell ref="D24:F24"/>
    <mergeCell ref="A58:A59"/>
  </mergeCells>
  <conditionalFormatting sqref="N33:R72">
    <cfRule type="expression" dxfId="0" priority="2">
      <formula>$J33&lt;&gt;$AH33</formula>
    </cfRule>
  </conditionalFormatting>
  <dataValidations count="2">
    <dataValidation type="whole" operator="lessThanOrEqual" allowBlank="1" showInputMessage="1" showErrorMessage="1" error="Le nombre de participants ayant besoin d’accompagnement est supérieur à la capacité d’accueil de l’activité. Veuillez corriger votre réponse. Merci." sqref="J32:J72" xr:uid="{9390C959-4D2C-4340-91BF-89B93770077B}">
      <formula1>I32</formula1>
    </dataValidation>
    <dataValidation type="list" allowBlank="1" showInputMessage="1" showErrorMessage="1" sqref="AD33:AD72" xr:uid="{EBC5E17B-A193-48C4-86F5-B1BC4D025EFF}">
      <formula1>Crochet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C83D-E840-40C1-9707-9422926FD7C9}">
  <sheetPr>
    <tabColor theme="1"/>
  </sheetPr>
  <dimension ref="A1:F367"/>
  <sheetViews>
    <sheetView workbookViewId="0">
      <selection activeCell="H9" sqref="H9"/>
    </sheetView>
  </sheetViews>
  <sheetFormatPr baseColWidth="10" defaultColWidth="11.5546875" defaultRowHeight="15" x14ac:dyDescent="0.25"/>
  <cols>
    <col min="1" max="1" width="23.5546875" style="29" bestFit="1" customWidth="1"/>
    <col min="2" max="2" width="2.88671875" style="29" bestFit="1" customWidth="1"/>
    <col min="3" max="3" width="1.109375" style="29" customWidth="1"/>
    <col min="4" max="4" width="27.88671875" style="29" bestFit="1" customWidth="1"/>
    <col min="5" max="5" width="3.109375" style="29" bestFit="1" customWidth="1"/>
    <col min="6" max="6" width="9.6640625" style="29" customWidth="1"/>
    <col min="7" max="16384" width="11.5546875" style="29"/>
  </cols>
  <sheetData>
    <row r="1" spans="1:6" s="27" customFormat="1" ht="15.6" x14ac:dyDescent="0.3">
      <c r="A1" s="27" t="s">
        <v>7</v>
      </c>
      <c r="D1" s="27" t="s">
        <v>8</v>
      </c>
      <c r="E1" s="27" t="s">
        <v>0</v>
      </c>
      <c r="F1" s="27" t="s">
        <v>13</v>
      </c>
    </row>
    <row r="2" spans="1:6" x14ac:dyDescent="0.25">
      <c r="A2" s="28">
        <v>45463</v>
      </c>
      <c r="B2" s="29" t="s">
        <v>9</v>
      </c>
      <c r="D2" s="28">
        <v>45383</v>
      </c>
      <c r="F2" s="30" t="s">
        <v>14</v>
      </c>
    </row>
    <row r="3" spans="1:6" ht="15.6" x14ac:dyDescent="0.25">
      <c r="A3" s="28">
        <v>45464</v>
      </c>
      <c r="B3" s="29" t="s">
        <v>10</v>
      </c>
      <c r="D3" s="28">
        <v>45384</v>
      </c>
      <c r="F3" s="27" t="s">
        <v>55</v>
      </c>
    </row>
    <row r="4" spans="1:6" x14ac:dyDescent="0.25">
      <c r="A4" s="28">
        <v>45465</v>
      </c>
      <c r="B4" s="29" t="s">
        <v>10</v>
      </c>
      <c r="D4" s="28">
        <v>45385</v>
      </c>
    </row>
    <row r="5" spans="1:6" x14ac:dyDescent="0.25">
      <c r="A5" s="28">
        <v>45466</v>
      </c>
      <c r="B5" s="29" t="s">
        <v>11</v>
      </c>
      <c r="D5" s="28">
        <v>45386</v>
      </c>
    </row>
    <row r="6" spans="1:6" x14ac:dyDescent="0.25">
      <c r="A6" s="28">
        <v>45467</v>
      </c>
      <c r="B6" s="29" t="s">
        <v>12</v>
      </c>
      <c r="D6" s="28">
        <v>45387</v>
      </c>
    </row>
    <row r="7" spans="1:6" x14ac:dyDescent="0.25">
      <c r="A7" s="28">
        <v>45468</v>
      </c>
      <c r="B7" s="29" t="s">
        <v>9</v>
      </c>
      <c r="D7" s="28">
        <v>45388</v>
      </c>
    </row>
    <row r="8" spans="1:6" x14ac:dyDescent="0.25">
      <c r="A8" s="28">
        <v>45469</v>
      </c>
      <c r="B8" s="29" t="s">
        <v>10</v>
      </c>
      <c r="D8" s="28">
        <v>45389</v>
      </c>
    </row>
    <row r="9" spans="1:6" x14ac:dyDescent="0.25">
      <c r="A9" s="28">
        <v>45470</v>
      </c>
      <c r="B9" s="29" t="s">
        <v>10</v>
      </c>
      <c r="D9" s="28">
        <v>45390</v>
      </c>
    </row>
    <row r="10" spans="1:6" x14ac:dyDescent="0.25">
      <c r="A10" s="28">
        <v>45471</v>
      </c>
      <c r="B10" s="29" t="s">
        <v>11</v>
      </c>
      <c r="D10" s="28">
        <v>45391</v>
      </c>
    </row>
    <row r="11" spans="1:6" x14ac:dyDescent="0.25">
      <c r="A11" s="28">
        <v>45472</v>
      </c>
      <c r="B11" s="29" t="s">
        <v>12</v>
      </c>
      <c r="D11" s="28">
        <v>45392</v>
      </c>
    </row>
    <row r="12" spans="1:6" x14ac:dyDescent="0.25">
      <c r="A12" s="28">
        <v>45473</v>
      </c>
      <c r="B12" s="29" t="s">
        <v>9</v>
      </c>
      <c r="D12" s="28">
        <v>45393</v>
      </c>
    </row>
    <row r="13" spans="1:6" x14ac:dyDescent="0.25">
      <c r="A13" s="28">
        <v>45474</v>
      </c>
      <c r="B13" s="29" t="s">
        <v>10</v>
      </c>
      <c r="D13" s="28">
        <v>45394</v>
      </c>
    </row>
    <row r="14" spans="1:6" x14ac:dyDescent="0.25">
      <c r="A14" s="28">
        <v>45475</v>
      </c>
      <c r="B14" s="29" t="s">
        <v>10</v>
      </c>
      <c r="D14" s="28">
        <v>45395</v>
      </c>
    </row>
    <row r="15" spans="1:6" x14ac:dyDescent="0.25">
      <c r="A15" s="28">
        <v>45476</v>
      </c>
      <c r="B15" s="29" t="s">
        <v>11</v>
      </c>
      <c r="D15" s="28">
        <v>45396</v>
      </c>
    </row>
    <row r="16" spans="1:6" x14ac:dyDescent="0.25">
      <c r="A16" s="28">
        <v>45477</v>
      </c>
      <c r="B16" s="29" t="s">
        <v>12</v>
      </c>
      <c r="D16" s="28">
        <v>45397</v>
      </c>
    </row>
    <row r="17" spans="1:4" x14ac:dyDescent="0.25">
      <c r="A17" s="28">
        <v>45478</v>
      </c>
      <c r="B17" s="29" t="s">
        <v>9</v>
      </c>
      <c r="D17" s="28">
        <v>45398</v>
      </c>
    </row>
    <row r="18" spans="1:4" x14ac:dyDescent="0.25">
      <c r="A18" s="28">
        <v>45479</v>
      </c>
      <c r="B18" s="29" t="s">
        <v>10</v>
      </c>
      <c r="D18" s="28">
        <v>45399</v>
      </c>
    </row>
    <row r="19" spans="1:4" x14ac:dyDescent="0.25">
      <c r="A19" s="28">
        <v>45480</v>
      </c>
      <c r="B19" s="29" t="s">
        <v>10</v>
      </c>
      <c r="D19" s="28">
        <v>45400</v>
      </c>
    </row>
    <row r="20" spans="1:4" x14ac:dyDescent="0.25">
      <c r="A20" s="28">
        <v>45481</v>
      </c>
      <c r="B20" s="29" t="s">
        <v>11</v>
      </c>
      <c r="D20" s="28">
        <v>45401</v>
      </c>
    </row>
    <row r="21" spans="1:4" x14ac:dyDescent="0.25">
      <c r="A21" s="28">
        <v>45482</v>
      </c>
      <c r="B21" s="29" t="s">
        <v>12</v>
      </c>
      <c r="D21" s="28">
        <v>45402</v>
      </c>
    </row>
    <row r="22" spans="1:4" x14ac:dyDescent="0.25">
      <c r="A22" s="28">
        <v>45483</v>
      </c>
      <c r="B22" s="29" t="s">
        <v>9</v>
      </c>
      <c r="D22" s="28">
        <v>45403</v>
      </c>
    </row>
    <row r="23" spans="1:4" x14ac:dyDescent="0.25">
      <c r="A23" s="28">
        <v>45484</v>
      </c>
      <c r="B23" s="29" t="s">
        <v>10</v>
      </c>
      <c r="D23" s="28">
        <v>45404</v>
      </c>
    </row>
    <row r="24" spans="1:4" x14ac:dyDescent="0.25">
      <c r="A24" s="28">
        <v>45485</v>
      </c>
      <c r="B24" s="29" t="s">
        <v>10</v>
      </c>
      <c r="D24" s="28">
        <v>45405</v>
      </c>
    </row>
    <row r="25" spans="1:4" x14ac:dyDescent="0.25">
      <c r="A25" s="28">
        <v>45486</v>
      </c>
      <c r="B25" s="29" t="s">
        <v>11</v>
      </c>
      <c r="D25" s="28">
        <v>45406</v>
      </c>
    </row>
    <row r="26" spans="1:4" x14ac:dyDescent="0.25">
      <c r="A26" s="28">
        <v>45487</v>
      </c>
      <c r="B26" s="29" t="s">
        <v>12</v>
      </c>
      <c r="D26" s="28">
        <v>45407</v>
      </c>
    </row>
    <row r="27" spans="1:4" x14ac:dyDescent="0.25">
      <c r="A27" s="28">
        <v>45488</v>
      </c>
      <c r="B27" s="29" t="s">
        <v>9</v>
      </c>
      <c r="D27" s="28">
        <v>45408</v>
      </c>
    </row>
    <row r="28" spans="1:4" x14ac:dyDescent="0.25">
      <c r="A28" s="28">
        <v>45489</v>
      </c>
      <c r="B28" s="29" t="s">
        <v>10</v>
      </c>
      <c r="D28" s="28">
        <v>45409</v>
      </c>
    </row>
    <row r="29" spans="1:4" x14ac:dyDescent="0.25">
      <c r="A29" s="28">
        <v>45490</v>
      </c>
      <c r="B29" s="29" t="s">
        <v>10</v>
      </c>
      <c r="D29" s="28">
        <v>45410</v>
      </c>
    </row>
    <row r="30" spans="1:4" x14ac:dyDescent="0.25">
      <c r="A30" s="28">
        <v>45491</v>
      </c>
      <c r="B30" s="29" t="s">
        <v>11</v>
      </c>
      <c r="D30" s="28">
        <v>45411</v>
      </c>
    </row>
    <row r="31" spans="1:4" x14ac:dyDescent="0.25">
      <c r="A31" s="28">
        <v>45492</v>
      </c>
      <c r="B31" s="29" t="s">
        <v>12</v>
      </c>
      <c r="D31" s="28">
        <v>45412</v>
      </c>
    </row>
    <row r="32" spans="1:4" x14ac:dyDescent="0.25">
      <c r="A32" s="28">
        <v>45493</v>
      </c>
      <c r="B32" s="29" t="s">
        <v>9</v>
      </c>
      <c r="D32" s="28">
        <v>45413</v>
      </c>
    </row>
    <row r="33" spans="1:4" x14ac:dyDescent="0.25">
      <c r="A33" s="28">
        <v>45494</v>
      </c>
      <c r="B33" s="29" t="s">
        <v>10</v>
      </c>
      <c r="D33" s="28">
        <v>45414</v>
      </c>
    </row>
    <row r="34" spans="1:4" x14ac:dyDescent="0.25">
      <c r="A34" s="28">
        <v>45495</v>
      </c>
      <c r="B34" s="29" t="s">
        <v>10</v>
      </c>
      <c r="D34" s="28">
        <v>45415</v>
      </c>
    </row>
    <row r="35" spans="1:4" x14ac:dyDescent="0.25">
      <c r="A35" s="28">
        <v>45496</v>
      </c>
      <c r="B35" s="29" t="s">
        <v>11</v>
      </c>
      <c r="D35" s="28">
        <v>45416</v>
      </c>
    </row>
    <row r="36" spans="1:4" x14ac:dyDescent="0.25">
      <c r="A36" s="28">
        <v>45497</v>
      </c>
      <c r="B36" s="29" t="s">
        <v>12</v>
      </c>
      <c r="D36" s="28">
        <v>45417</v>
      </c>
    </row>
    <row r="37" spans="1:4" x14ac:dyDescent="0.25">
      <c r="A37" s="28">
        <v>45498</v>
      </c>
      <c r="B37" s="29" t="s">
        <v>9</v>
      </c>
      <c r="D37" s="28">
        <v>45418</v>
      </c>
    </row>
    <row r="38" spans="1:4" x14ac:dyDescent="0.25">
      <c r="A38" s="28">
        <v>45499</v>
      </c>
      <c r="B38" s="29" t="s">
        <v>10</v>
      </c>
      <c r="D38" s="28">
        <v>45419</v>
      </c>
    </row>
    <row r="39" spans="1:4" x14ac:dyDescent="0.25">
      <c r="A39" s="28">
        <v>45500</v>
      </c>
      <c r="B39" s="29" t="s">
        <v>10</v>
      </c>
      <c r="D39" s="28">
        <v>45420</v>
      </c>
    </row>
    <row r="40" spans="1:4" x14ac:dyDescent="0.25">
      <c r="A40" s="28">
        <v>45501</v>
      </c>
      <c r="B40" s="29" t="s">
        <v>11</v>
      </c>
      <c r="D40" s="28">
        <v>45421</v>
      </c>
    </row>
    <row r="41" spans="1:4" x14ac:dyDescent="0.25">
      <c r="A41" s="28">
        <v>45502</v>
      </c>
      <c r="B41" s="29" t="s">
        <v>12</v>
      </c>
      <c r="D41" s="28">
        <v>45422</v>
      </c>
    </row>
    <row r="42" spans="1:4" x14ac:dyDescent="0.25">
      <c r="A42" s="28">
        <v>45503</v>
      </c>
      <c r="B42" s="29" t="s">
        <v>9</v>
      </c>
      <c r="D42" s="28">
        <v>45423</v>
      </c>
    </row>
    <row r="43" spans="1:4" x14ac:dyDescent="0.25">
      <c r="A43" s="28">
        <v>45504</v>
      </c>
      <c r="B43" s="29" t="s">
        <v>10</v>
      </c>
      <c r="D43" s="28">
        <v>45424</v>
      </c>
    </row>
    <row r="44" spans="1:4" x14ac:dyDescent="0.25">
      <c r="A44" s="28">
        <v>45505</v>
      </c>
      <c r="B44" s="29" t="s">
        <v>10</v>
      </c>
      <c r="D44" s="28">
        <v>45425</v>
      </c>
    </row>
    <row r="45" spans="1:4" x14ac:dyDescent="0.25">
      <c r="A45" s="28">
        <v>45506</v>
      </c>
      <c r="B45" s="29" t="s">
        <v>11</v>
      </c>
      <c r="D45" s="28">
        <v>45426</v>
      </c>
    </row>
    <row r="46" spans="1:4" x14ac:dyDescent="0.25">
      <c r="A46" s="28">
        <v>45507</v>
      </c>
      <c r="B46" s="29" t="s">
        <v>12</v>
      </c>
      <c r="D46" s="28">
        <v>45427</v>
      </c>
    </row>
    <row r="47" spans="1:4" x14ac:dyDescent="0.25">
      <c r="A47" s="28">
        <v>45508</v>
      </c>
      <c r="B47" s="29" t="s">
        <v>9</v>
      </c>
      <c r="D47" s="28">
        <v>45428</v>
      </c>
    </row>
    <row r="48" spans="1:4" x14ac:dyDescent="0.25">
      <c r="A48" s="28">
        <v>45509</v>
      </c>
      <c r="B48" s="29" t="s">
        <v>10</v>
      </c>
      <c r="D48" s="28">
        <v>45429</v>
      </c>
    </row>
    <row r="49" spans="1:4" x14ac:dyDescent="0.25">
      <c r="A49" s="28">
        <v>45510</v>
      </c>
      <c r="B49" s="29" t="s">
        <v>10</v>
      </c>
      <c r="D49" s="28">
        <v>45430</v>
      </c>
    </row>
    <row r="50" spans="1:4" x14ac:dyDescent="0.25">
      <c r="A50" s="28">
        <v>45511</v>
      </c>
      <c r="B50" s="29" t="s">
        <v>11</v>
      </c>
      <c r="D50" s="28">
        <v>45431</v>
      </c>
    </row>
    <row r="51" spans="1:4" x14ac:dyDescent="0.25">
      <c r="A51" s="28">
        <v>45512</v>
      </c>
      <c r="B51" s="29" t="s">
        <v>12</v>
      </c>
      <c r="D51" s="28">
        <v>45432</v>
      </c>
    </row>
    <row r="52" spans="1:4" x14ac:dyDescent="0.25">
      <c r="A52" s="28">
        <v>45513</v>
      </c>
      <c r="D52" s="28">
        <v>45433</v>
      </c>
    </row>
    <row r="53" spans="1:4" x14ac:dyDescent="0.25">
      <c r="A53" s="28">
        <v>45514</v>
      </c>
      <c r="D53" s="28">
        <v>45434</v>
      </c>
    </row>
    <row r="54" spans="1:4" x14ac:dyDescent="0.25">
      <c r="A54" s="28">
        <v>45515</v>
      </c>
      <c r="D54" s="28">
        <v>45435</v>
      </c>
    </row>
    <row r="55" spans="1:4" x14ac:dyDescent="0.25">
      <c r="A55" s="28">
        <v>45516</v>
      </c>
      <c r="D55" s="28">
        <v>45436</v>
      </c>
    </row>
    <row r="56" spans="1:4" x14ac:dyDescent="0.25">
      <c r="A56" s="28">
        <v>45517</v>
      </c>
      <c r="D56" s="28">
        <v>45437</v>
      </c>
    </row>
    <row r="57" spans="1:4" x14ac:dyDescent="0.25">
      <c r="A57" s="28">
        <v>45518</v>
      </c>
      <c r="D57" s="28">
        <v>45438</v>
      </c>
    </row>
    <row r="58" spans="1:4" x14ac:dyDescent="0.25">
      <c r="A58" s="28">
        <v>45519</v>
      </c>
      <c r="D58" s="28">
        <v>45439</v>
      </c>
    </row>
    <row r="59" spans="1:4" x14ac:dyDescent="0.25">
      <c r="A59" s="28">
        <v>45520</v>
      </c>
      <c r="D59" s="28">
        <v>45440</v>
      </c>
    </row>
    <row r="60" spans="1:4" x14ac:dyDescent="0.25">
      <c r="A60" s="28">
        <v>45521</v>
      </c>
      <c r="D60" s="28">
        <v>45441</v>
      </c>
    </row>
    <row r="61" spans="1:4" x14ac:dyDescent="0.25">
      <c r="A61" s="28">
        <v>45522</v>
      </c>
      <c r="D61" s="28">
        <v>45442</v>
      </c>
    </row>
    <row r="62" spans="1:4" x14ac:dyDescent="0.25">
      <c r="A62" s="28">
        <v>45523</v>
      </c>
      <c r="D62" s="28">
        <v>45443</v>
      </c>
    </row>
    <row r="63" spans="1:4" x14ac:dyDescent="0.25">
      <c r="A63" s="28">
        <v>45524</v>
      </c>
      <c r="D63" s="28">
        <v>45444</v>
      </c>
    </row>
    <row r="64" spans="1:4" x14ac:dyDescent="0.25">
      <c r="A64" s="28">
        <v>45525</v>
      </c>
      <c r="D64" s="28">
        <v>45445</v>
      </c>
    </row>
    <row r="65" spans="1:4" x14ac:dyDescent="0.25">
      <c r="A65" s="28">
        <v>45526</v>
      </c>
      <c r="D65" s="28">
        <v>45446</v>
      </c>
    </row>
    <row r="66" spans="1:4" x14ac:dyDescent="0.25">
      <c r="A66" s="28">
        <v>45527</v>
      </c>
      <c r="D66" s="28">
        <v>45447</v>
      </c>
    </row>
    <row r="67" spans="1:4" x14ac:dyDescent="0.25">
      <c r="A67" s="28">
        <v>45528</v>
      </c>
      <c r="D67" s="28">
        <v>45448</v>
      </c>
    </row>
    <row r="68" spans="1:4" x14ac:dyDescent="0.25">
      <c r="A68" s="28">
        <v>45529</v>
      </c>
      <c r="D68" s="28">
        <v>45449</v>
      </c>
    </row>
    <row r="69" spans="1:4" x14ac:dyDescent="0.25">
      <c r="A69" s="28">
        <v>45530</v>
      </c>
      <c r="D69" s="28">
        <v>45450</v>
      </c>
    </row>
    <row r="70" spans="1:4" x14ac:dyDescent="0.25">
      <c r="A70" s="28">
        <v>45531</v>
      </c>
      <c r="D70" s="28">
        <v>45451</v>
      </c>
    </row>
    <row r="71" spans="1:4" x14ac:dyDescent="0.25">
      <c r="A71" s="28">
        <v>45532</v>
      </c>
      <c r="D71" s="28">
        <v>45452</v>
      </c>
    </row>
    <row r="72" spans="1:4" x14ac:dyDescent="0.25">
      <c r="A72" s="28">
        <v>45533</v>
      </c>
      <c r="D72" s="28">
        <v>45453</v>
      </c>
    </row>
    <row r="73" spans="1:4" x14ac:dyDescent="0.25">
      <c r="D73" s="28">
        <v>45454</v>
      </c>
    </row>
    <row r="74" spans="1:4" x14ac:dyDescent="0.25">
      <c r="D74" s="28">
        <v>45455</v>
      </c>
    </row>
    <row r="75" spans="1:4" x14ac:dyDescent="0.25">
      <c r="D75" s="28">
        <v>45456</v>
      </c>
    </row>
    <row r="76" spans="1:4" x14ac:dyDescent="0.25">
      <c r="D76" s="28">
        <v>45457</v>
      </c>
    </row>
    <row r="77" spans="1:4" x14ac:dyDescent="0.25">
      <c r="D77" s="28">
        <v>45458</v>
      </c>
    </row>
    <row r="78" spans="1:4" x14ac:dyDescent="0.25">
      <c r="D78" s="28">
        <v>45459</v>
      </c>
    </row>
    <row r="79" spans="1:4" x14ac:dyDescent="0.25">
      <c r="D79" s="28">
        <v>45460</v>
      </c>
    </row>
    <row r="80" spans="1:4" x14ac:dyDescent="0.25">
      <c r="D80" s="28">
        <v>45461</v>
      </c>
    </row>
    <row r="81" spans="4:4" x14ac:dyDescent="0.25">
      <c r="D81" s="28">
        <v>45462</v>
      </c>
    </row>
    <row r="82" spans="4:4" x14ac:dyDescent="0.25">
      <c r="D82" s="28">
        <v>45463</v>
      </c>
    </row>
    <row r="83" spans="4:4" x14ac:dyDescent="0.25">
      <c r="D83" s="28">
        <v>45464</v>
      </c>
    </row>
    <row r="84" spans="4:4" x14ac:dyDescent="0.25">
      <c r="D84" s="28">
        <v>45465</v>
      </c>
    </row>
    <row r="85" spans="4:4" x14ac:dyDescent="0.25">
      <c r="D85" s="28">
        <v>45466</v>
      </c>
    </row>
    <row r="86" spans="4:4" x14ac:dyDescent="0.25">
      <c r="D86" s="28">
        <v>45467</v>
      </c>
    </row>
    <row r="87" spans="4:4" x14ac:dyDescent="0.25">
      <c r="D87" s="28">
        <v>45468</v>
      </c>
    </row>
    <row r="88" spans="4:4" x14ac:dyDescent="0.25">
      <c r="D88" s="28">
        <v>45469</v>
      </c>
    </row>
    <row r="89" spans="4:4" x14ac:dyDescent="0.25">
      <c r="D89" s="28">
        <v>45470</v>
      </c>
    </row>
    <row r="90" spans="4:4" x14ac:dyDescent="0.25">
      <c r="D90" s="28">
        <v>45471</v>
      </c>
    </row>
    <row r="91" spans="4:4" x14ac:dyDescent="0.25">
      <c r="D91" s="28">
        <v>45472</v>
      </c>
    </row>
    <row r="92" spans="4:4" x14ac:dyDescent="0.25">
      <c r="D92" s="28">
        <v>45473</v>
      </c>
    </row>
    <row r="93" spans="4:4" x14ac:dyDescent="0.25">
      <c r="D93" s="28">
        <v>45474</v>
      </c>
    </row>
    <row r="94" spans="4:4" x14ac:dyDescent="0.25">
      <c r="D94" s="28">
        <v>45475</v>
      </c>
    </row>
    <row r="95" spans="4:4" x14ac:dyDescent="0.25">
      <c r="D95" s="28">
        <v>45476</v>
      </c>
    </row>
    <row r="96" spans="4:4" x14ac:dyDescent="0.25">
      <c r="D96" s="28">
        <v>45477</v>
      </c>
    </row>
    <row r="97" spans="4:4" x14ac:dyDescent="0.25">
      <c r="D97" s="28">
        <v>45478</v>
      </c>
    </row>
    <row r="98" spans="4:4" x14ac:dyDescent="0.25">
      <c r="D98" s="28">
        <v>45479</v>
      </c>
    </row>
    <row r="99" spans="4:4" x14ac:dyDescent="0.25">
      <c r="D99" s="28">
        <v>45480</v>
      </c>
    </row>
    <row r="100" spans="4:4" x14ac:dyDescent="0.25">
      <c r="D100" s="28">
        <v>45481</v>
      </c>
    </row>
    <row r="101" spans="4:4" x14ac:dyDescent="0.25">
      <c r="D101" s="28">
        <v>45482</v>
      </c>
    </row>
    <row r="102" spans="4:4" x14ac:dyDescent="0.25">
      <c r="D102" s="28">
        <v>45483</v>
      </c>
    </row>
    <row r="103" spans="4:4" x14ac:dyDescent="0.25">
      <c r="D103" s="28">
        <v>45484</v>
      </c>
    </row>
    <row r="104" spans="4:4" x14ac:dyDescent="0.25">
      <c r="D104" s="28">
        <v>45485</v>
      </c>
    </row>
    <row r="105" spans="4:4" x14ac:dyDescent="0.25">
      <c r="D105" s="28">
        <v>45486</v>
      </c>
    </row>
    <row r="106" spans="4:4" x14ac:dyDescent="0.25">
      <c r="D106" s="28">
        <v>45487</v>
      </c>
    </row>
    <row r="107" spans="4:4" x14ac:dyDescent="0.25">
      <c r="D107" s="28">
        <v>45488</v>
      </c>
    </row>
    <row r="108" spans="4:4" x14ac:dyDescent="0.25">
      <c r="D108" s="28">
        <v>45489</v>
      </c>
    </row>
    <row r="109" spans="4:4" x14ac:dyDescent="0.25">
      <c r="D109" s="28">
        <v>45490</v>
      </c>
    </row>
    <row r="110" spans="4:4" x14ac:dyDescent="0.25">
      <c r="D110" s="28">
        <v>45491</v>
      </c>
    </row>
    <row r="111" spans="4:4" x14ac:dyDescent="0.25">
      <c r="D111" s="28">
        <v>45492</v>
      </c>
    </row>
    <row r="112" spans="4:4" x14ac:dyDescent="0.25">
      <c r="D112" s="28">
        <v>45493</v>
      </c>
    </row>
    <row r="113" spans="4:4" x14ac:dyDescent="0.25">
      <c r="D113" s="28">
        <v>45494</v>
      </c>
    </row>
    <row r="114" spans="4:4" x14ac:dyDescent="0.25">
      <c r="D114" s="28">
        <v>45495</v>
      </c>
    </row>
    <row r="115" spans="4:4" x14ac:dyDescent="0.25">
      <c r="D115" s="28">
        <v>45496</v>
      </c>
    </row>
    <row r="116" spans="4:4" x14ac:dyDescent="0.25">
      <c r="D116" s="28">
        <v>45497</v>
      </c>
    </row>
    <row r="117" spans="4:4" x14ac:dyDescent="0.25">
      <c r="D117" s="28">
        <v>45498</v>
      </c>
    </row>
    <row r="118" spans="4:4" x14ac:dyDescent="0.25">
      <c r="D118" s="28">
        <v>45499</v>
      </c>
    </row>
    <row r="119" spans="4:4" x14ac:dyDescent="0.25">
      <c r="D119" s="28">
        <v>45500</v>
      </c>
    </row>
    <row r="120" spans="4:4" x14ac:dyDescent="0.25">
      <c r="D120" s="28">
        <v>45501</v>
      </c>
    </row>
    <row r="121" spans="4:4" x14ac:dyDescent="0.25">
      <c r="D121" s="28">
        <v>45502</v>
      </c>
    </row>
    <row r="122" spans="4:4" x14ac:dyDescent="0.25">
      <c r="D122" s="28">
        <v>45503</v>
      </c>
    </row>
    <row r="123" spans="4:4" x14ac:dyDescent="0.25">
      <c r="D123" s="28">
        <v>45504</v>
      </c>
    </row>
    <row r="124" spans="4:4" x14ac:dyDescent="0.25">
      <c r="D124" s="28">
        <v>45505</v>
      </c>
    </row>
    <row r="125" spans="4:4" x14ac:dyDescent="0.25">
      <c r="D125" s="28">
        <v>45506</v>
      </c>
    </row>
    <row r="126" spans="4:4" x14ac:dyDescent="0.25">
      <c r="D126" s="28">
        <v>45507</v>
      </c>
    </row>
    <row r="127" spans="4:4" x14ac:dyDescent="0.25">
      <c r="D127" s="28">
        <v>45508</v>
      </c>
    </row>
    <row r="128" spans="4:4" x14ac:dyDescent="0.25">
      <c r="D128" s="28">
        <v>45509</v>
      </c>
    </row>
    <row r="129" spans="4:4" x14ac:dyDescent="0.25">
      <c r="D129" s="28">
        <v>45510</v>
      </c>
    </row>
    <row r="130" spans="4:4" x14ac:dyDescent="0.25">
      <c r="D130" s="28">
        <v>45511</v>
      </c>
    </row>
    <row r="131" spans="4:4" x14ac:dyDescent="0.25">
      <c r="D131" s="28">
        <v>45512</v>
      </c>
    </row>
    <row r="132" spans="4:4" x14ac:dyDescent="0.25">
      <c r="D132" s="28">
        <v>45513</v>
      </c>
    </row>
    <row r="133" spans="4:4" x14ac:dyDescent="0.25">
      <c r="D133" s="28">
        <v>45514</v>
      </c>
    </row>
    <row r="134" spans="4:4" x14ac:dyDescent="0.25">
      <c r="D134" s="28">
        <v>45515</v>
      </c>
    </row>
    <row r="135" spans="4:4" x14ac:dyDescent="0.25">
      <c r="D135" s="28">
        <v>45516</v>
      </c>
    </row>
    <row r="136" spans="4:4" x14ac:dyDescent="0.25">
      <c r="D136" s="28">
        <v>45517</v>
      </c>
    </row>
    <row r="137" spans="4:4" x14ac:dyDescent="0.25">
      <c r="D137" s="28">
        <v>45518</v>
      </c>
    </row>
    <row r="138" spans="4:4" x14ac:dyDescent="0.25">
      <c r="D138" s="28">
        <v>45519</v>
      </c>
    </row>
    <row r="139" spans="4:4" x14ac:dyDescent="0.25">
      <c r="D139" s="28">
        <v>45520</v>
      </c>
    </row>
    <row r="140" spans="4:4" x14ac:dyDescent="0.25">
      <c r="D140" s="28">
        <v>45521</v>
      </c>
    </row>
    <row r="141" spans="4:4" x14ac:dyDescent="0.25">
      <c r="D141" s="28">
        <v>45522</v>
      </c>
    </row>
    <row r="142" spans="4:4" x14ac:dyDescent="0.25">
      <c r="D142" s="28">
        <v>45523</v>
      </c>
    </row>
    <row r="143" spans="4:4" x14ac:dyDescent="0.25">
      <c r="D143" s="28">
        <v>45524</v>
      </c>
    </row>
    <row r="144" spans="4:4" x14ac:dyDescent="0.25">
      <c r="D144" s="28">
        <v>45525</v>
      </c>
    </row>
    <row r="145" spans="4:4" x14ac:dyDescent="0.25">
      <c r="D145" s="28">
        <v>45526</v>
      </c>
    </row>
    <row r="146" spans="4:4" x14ac:dyDescent="0.25">
      <c r="D146" s="28">
        <v>45527</v>
      </c>
    </row>
    <row r="147" spans="4:4" x14ac:dyDescent="0.25">
      <c r="D147" s="28">
        <v>45528</v>
      </c>
    </row>
    <row r="148" spans="4:4" x14ac:dyDescent="0.25">
      <c r="D148" s="28">
        <v>45529</v>
      </c>
    </row>
    <row r="149" spans="4:4" x14ac:dyDescent="0.25">
      <c r="D149" s="28">
        <v>45530</v>
      </c>
    </row>
    <row r="150" spans="4:4" x14ac:dyDescent="0.25">
      <c r="D150" s="28">
        <v>45531</v>
      </c>
    </row>
    <row r="151" spans="4:4" x14ac:dyDescent="0.25">
      <c r="D151" s="28">
        <v>45532</v>
      </c>
    </row>
    <row r="152" spans="4:4" x14ac:dyDescent="0.25">
      <c r="D152" s="28">
        <v>45533</v>
      </c>
    </row>
    <row r="153" spans="4:4" x14ac:dyDescent="0.25">
      <c r="D153" s="28">
        <v>45534</v>
      </c>
    </row>
    <row r="154" spans="4:4" x14ac:dyDescent="0.25">
      <c r="D154" s="28">
        <v>45535</v>
      </c>
    </row>
    <row r="155" spans="4:4" x14ac:dyDescent="0.25">
      <c r="D155" s="28">
        <v>45536</v>
      </c>
    </row>
    <row r="156" spans="4:4" x14ac:dyDescent="0.25">
      <c r="D156" s="28">
        <v>45537</v>
      </c>
    </row>
    <row r="157" spans="4:4" x14ac:dyDescent="0.25">
      <c r="D157" s="28">
        <v>45538</v>
      </c>
    </row>
    <row r="158" spans="4:4" x14ac:dyDescent="0.25">
      <c r="D158" s="28">
        <v>45539</v>
      </c>
    </row>
    <row r="159" spans="4:4" x14ac:dyDescent="0.25">
      <c r="D159" s="28">
        <v>45540</v>
      </c>
    </row>
    <row r="160" spans="4:4" x14ac:dyDescent="0.25">
      <c r="D160" s="28">
        <v>45541</v>
      </c>
    </row>
    <row r="161" spans="4:4" x14ac:dyDescent="0.25">
      <c r="D161" s="28">
        <v>45542</v>
      </c>
    </row>
    <row r="162" spans="4:4" x14ac:dyDescent="0.25">
      <c r="D162" s="28">
        <v>45543</v>
      </c>
    </row>
    <row r="163" spans="4:4" x14ac:dyDescent="0.25">
      <c r="D163" s="28">
        <v>45544</v>
      </c>
    </row>
    <row r="164" spans="4:4" x14ac:dyDescent="0.25">
      <c r="D164" s="28">
        <v>45545</v>
      </c>
    </row>
    <row r="165" spans="4:4" x14ac:dyDescent="0.25">
      <c r="D165" s="28">
        <v>45546</v>
      </c>
    </row>
    <row r="166" spans="4:4" x14ac:dyDescent="0.25">
      <c r="D166" s="28">
        <v>45547</v>
      </c>
    </row>
    <row r="167" spans="4:4" x14ac:dyDescent="0.25">
      <c r="D167" s="28">
        <v>45548</v>
      </c>
    </row>
    <row r="168" spans="4:4" x14ac:dyDescent="0.25">
      <c r="D168" s="28">
        <v>45549</v>
      </c>
    </row>
    <row r="169" spans="4:4" x14ac:dyDescent="0.25">
      <c r="D169" s="28">
        <v>45550</v>
      </c>
    </row>
    <row r="170" spans="4:4" x14ac:dyDescent="0.25">
      <c r="D170" s="28">
        <v>45551</v>
      </c>
    </row>
    <row r="171" spans="4:4" x14ac:dyDescent="0.25">
      <c r="D171" s="28">
        <v>45552</v>
      </c>
    </row>
    <row r="172" spans="4:4" x14ac:dyDescent="0.25">
      <c r="D172" s="28">
        <v>45553</v>
      </c>
    </row>
    <row r="173" spans="4:4" x14ac:dyDescent="0.25">
      <c r="D173" s="28">
        <v>45554</v>
      </c>
    </row>
    <row r="174" spans="4:4" x14ac:dyDescent="0.25">
      <c r="D174" s="28">
        <v>45555</v>
      </c>
    </row>
    <row r="175" spans="4:4" x14ac:dyDescent="0.25">
      <c r="D175" s="28">
        <v>45556</v>
      </c>
    </row>
    <row r="176" spans="4:4" x14ac:dyDescent="0.25">
      <c r="D176" s="28">
        <v>45557</v>
      </c>
    </row>
    <row r="177" spans="4:4" x14ac:dyDescent="0.25">
      <c r="D177" s="28">
        <v>45558</v>
      </c>
    </row>
    <row r="178" spans="4:4" x14ac:dyDescent="0.25">
      <c r="D178" s="28">
        <v>45559</v>
      </c>
    </row>
    <row r="179" spans="4:4" x14ac:dyDescent="0.25">
      <c r="D179" s="28">
        <v>45560</v>
      </c>
    </row>
    <row r="180" spans="4:4" x14ac:dyDescent="0.25">
      <c r="D180" s="28">
        <v>45561</v>
      </c>
    </row>
    <row r="181" spans="4:4" x14ac:dyDescent="0.25">
      <c r="D181" s="28">
        <v>45562</v>
      </c>
    </row>
    <row r="182" spans="4:4" x14ac:dyDescent="0.25">
      <c r="D182" s="28">
        <v>45563</v>
      </c>
    </row>
    <row r="183" spans="4:4" x14ac:dyDescent="0.25">
      <c r="D183" s="28">
        <v>45564</v>
      </c>
    </row>
    <row r="184" spans="4:4" x14ac:dyDescent="0.25">
      <c r="D184" s="28">
        <v>45565</v>
      </c>
    </row>
    <row r="185" spans="4:4" x14ac:dyDescent="0.25">
      <c r="D185" s="28">
        <v>45566</v>
      </c>
    </row>
    <row r="186" spans="4:4" x14ac:dyDescent="0.25">
      <c r="D186" s="28">
        <v>45567</v>
      </c>
    </row>
    <row r="187" spans="4:4" x14ac:dyDescent="0.25">
      <c r="D187" s="28">
        <v>45568</v>
      </c>
    </row>
    <row r="188" spans="4:4" x14ac:dyDescent="0.25">
      <c r="D188" s="28">
        <v>45569</v>
      </c>
    </row>
    <row r="189" spans="4:4" x14ac:dyDescent="0.25">
      <c r="D189" s="28">
        <v>45570</v>
      </c>
    </row>
    <row r="190" spans="4:4" x14ac:dyDescent="0.25">
      <c r="D190" s="28">
        <v>45571</v>
      </c>
    </row>
    <row r="191" spans="4:4" x14ac:dyDescent="0.25">
      <c r="D191" s="28">
        <v>45572</v>
      </c>
    </row>
    <row r="192" spans="4:4" x14ac:dyDescent="0.25">
      <c r="D192" s="28">
        <v>45573</v>
      </c>
    </row>
    <row r="193" spans="4:4" x14ac:dyDescent="0.25">
      <c r="D193" s="28">
        <v>45574</v>
      </c>
    </row>
    <row r="194" spans="4:4" x14ac:dyDescent="0.25">
      <c r="D194" s="28">
        <v>45575</v>
      </c>
    </row>
    <row r="195" spans="4:4" x14ac:dyDescent="0.25">
      <c r="D195" s="28">
        <v>45576</v>
      </c>
    </row>
    <row r="196" spans="4:4" x14ac:dyDescent="0.25">
      <c r="D196" s="28">
        <v>45577</v>
      </c>
    </row>
    <row r="197" spans="4:4" x14ac:dyDescent="0.25">
      <c r="D197" s="28">
        <v>45578</v>
      </c>
    </row>
    <row r="198" spans="4:4" x14ac:dyDescent="0.25">
      <c r="D198" s="28">
        <v>45579</v>
      </c>
    </row>
    <row r="199" spans="4:4" x14ac:dyDescent="0.25">
      <c r="D199" s="28">
        <v>45580</v>
      </c>
    </row>
    <row r="200" spans="4:4" x14ac:dyDescent="0.25">
      <c r="D200" s="28">
        <v>45581</v>
      </c>
    </row>
    <row r="201" spans="4:4" x14ac:dyDescent="0.25">
      <c r="D201" s="28">
        <v>45582</v>
      </c>
    </row>
    <row r="202" spans="4:4" x14ac:dyDescent="0.25">
      <c r="D202" s="28">
        <v>45583</v>
      </c>
    </row>
    <row r="203" spans="4:4" x14ac:dyDescent="0.25">
      <c r="D203" s="28">
        <v>45584</v>
      </c>
    </row>
    <row r="204" spans="4:4" x14ac:dyDescent="0.25">
      <c r="D204" s="28">
        <v>45585</v>
      </c>
    </row>
    <row r="205" spans="4:4" x14ac:dyDescent="0.25">
      <c r="D205" s="28">
        <v>45586</v>
      </c>
    </row>
    <row r="206" spans="4:4" x14ac:dyDescent="0.25">
      <c r="D206" s="28">
        <v>45587</v>
      </c>
    </row>
    <row r="207" spans="4:4" x14ac:dyDescent="0.25">
      <c r="D207" s="28">
        <v>45588</v>
      </c>
    </row>
    <row r="208" spans="4:4" x14ac:dyDescent="0.25">
      <c r="D208" s="28">
        <v>45589</v>
      </c>
    </row>
    <row r="209" spans="4:4" x14ac:dyDescent="0.25">
      <c r="D209" s="28">
        <v>45590</v>
      </c>
    </row>
    <row r="210" spans="4:4" x14ac:dyDescent="0.25">
      <c r="D210" s="28">
        <v>45591</v>
      </c>
    </row>
    <row r="211" spans="4:4" x14ac:dyDescent="0.25">
      <c r="D211" s="28">
        <v>45592</v>
      </c>
    </row>
    <row r="212" spans="4:4" x14ac:dyDescent="0.25">
      <c r="D212" s="28">
        <v>45593</v>
      </c>
    </row>
    <row r="213" spans="4:4" x14ac:dyDescent="0.25">
      <c r="D213" s="28">
        <v>45594</v>
      </c>
    </row>
    <row r="214" spans="4:4" x14ac:dyDescent="0.25">
      <c r="D214" s="28">
        <v>45595</v>
      </c>
    </row>
    <row r="215" spans="4:4" x14ac:dyDescent="0.25">
      <c r="D215" s="28">
        <v>45596</v>
      </c>
    </row>
    <row r="216" spans="4:4" x14ac:dyDescent="0.25">
      <c r="D216" s="28">
        <v>45597</v>
      </c>
    </row>
    <row r="217" spans="4:4" x14ac:dyDescent="0.25">
      <c r="D217" s="28">
        <v>45598</v>
      </c>
    </row>
    <row r="218" spans="4:4" x14ac:dyDescent="0.25">
      <c r="D218" s="28">
        <v>45599</v>
      </c>
    </row>
    <row r="219" spans="4:4" x14ac:dyDescent="0.25">
      <c r="D219" s="28">
        <v>45600</v>
      </c>
    </row>
    <row r="220" spans="4:4" x14ac:dyDescent="0.25">
      <c r="D220" s="28">
        <v>45601</v>
      </c>
    </row>
    <row r="221" spans="4:4" x14ac:dyDescent="0.25">
      <c r="D221" s="28">
        <v>45602</v>
      </c>
    </row>
    <row r="222" spans="4:4" x14ac:dyDescent="0.25">
      <c r="D222" s="28">
        <v>45603</v>
      </c>
    </row>
    <row r="223" spans="4:4" x14ac:dyDescent="0.25">
      <c r="D223" s="28">
        <v>45604</v>
      </c>
    </row>
    <row r="224" spans="4:4" x14ac:dyDescent="0.25">
      <c r="D224" s="28">
        <v>45605</v>
      </c>
    </row>
    <row r="225" spans="4:4" x14ac:dyDescent="0.25">
      <c r="D225" s="28">
        <v>45606</v>
      </c>
    </row>
    <row r="226" spans="4:4" x14ac:dyDescent="0.25">
      <c r="D226" s="28">
        <v>45607</v>
      </c>
    </row>
    <row r="227" spans="4:4" x14ac:dyDescent="0.25">
      <c r="D227" s="28">
        <v>45608</v>
      </c>
    </row>
    <row r="228" spans="4:4" x14ac:dyDescent="0.25">
      <c r="D228" s="28">
        <v>45609</v>
      </c>
    </row>
    <row r="229" spans="4:4" x14ac:dyDescent="0.25">
      <c r="D229" s="28">
        <v>45610</v>
      </c>
    </row>
    <row r="230" spans="4:4" x14ac:dyDescent="0.25">
      <c r="D230" s="28">
        <v>45611</v>
      </c>
    </row>
    <row r="231" spans="4:4" x14ac:dyDescent="0.25">
      <c r="D231" s="28">
        <v>45612</v>
      </c>
    </row>
    <row r="232" spans="4:4" x14ac:dyDescent="0.25">
      <c r="D232" s="28">
        <v>45613</v>
      </c>
    </row>
    <row r="233" spans="4:4" x14ac:dyDescent="0.25">
      <c r="D233" s="28">
        <v>45614</v>
      </c>
    </row>
    <row r="234" spans="4:4" x14ac:dyDescent="0.25">
      <c r="D234" s="28">
        <v>45615</v>
      </c>
    </row>
    <row r="235" spans="4:4" x14ac:dyDescent="0.25">
      <c r="D235" s="28">
        <v>45616</v>
      </c>
    </row>
    <row r="236" spans="4:4" x14ac:dyDescent="0.25">
      <c r="D236" s="28">
        <v>45617</v>
      </c>
    </row>
    <row r="237" spans="4:4" x14ac:dyDescent="0.25">
      <c r="D237" s="28">
        <v>45618</v>
      </c>
    </row>
    <row r="238" spans="4:4" x14ac:dyDescent="0.25">
      <c r="D238" s="28">
        <v>45619</v>
      </c>
    </row>
    <row r="239" spans="4:4" x14ac:dyDescent="0.25">
      <c r="D239" s="28">
        <v>45620</v>
      </c>
    </row>
    <row r="240" spans="4:4" x14ac:dyDescent="0.25">
      <c r="D240" s="28">
        <v>45621</v>
      </c>
    </row>
    <row r="241" spans="4:4" x14ac:dyDescent="0.25">
      <c r="D241" s="28">
        <v>45622</v>
      </c>
    </row>
    <row r="242" spans="4:4" x14ac:dyDescent="0.25">
      <c r="D242" s="28">
        <v>45623</v>
      </c>
    </row>
    <row r="243" spans="4:4" x14ac:dyDescent="0.25">
      <c r="D243" s="28">
        <v>45624</v>
      </c>
    </row>
    <row r="244" spans="4:4" x14ac:dyDescent="0.25">
      <c r="D244" s="28">
        <v>45625</v>
      </c>
    </row>
    <row r="245" spans="4:4" x14ac:dyDescent="0.25">
      <c r="D245" s="28">
        <v>45626</v>
      </c>
    </row>
    <row r="246" spans="4:4" x14ac:dyDescent="0.25">
      <c r="D246" s="28">
        <v>45627</v>
      </c>
    </row>
    <row r="247" spans="4:4" x14ac:dyDescent="0.25">
      <c r="D247" s="28">
        <v>45628</v>
      </c>
    </row>
    <row r="248" spans="4:4" x14ac:dyDescent="0.25">
      <c r="D248" s="28">
        <v>45629</v>
      </c>
    </row>
    <row r="249" spans="4:4" x14ac:dyDescent="0.25">
      <c r="D249" s="28">
        <v>45630</v>
      </c>
    </row>
    <row r="250" spans="4:4" x14ac:dyDescent="0.25">
      <c r="D250" s="28">
        <v>45631</v>
      </c>
    </row>
    <row r="251" spans="4:4" x14ac:dyDescent="0.25">
      <c r="D251" s="28">
        <v>45632</v>
      </c>
    </row>
    <row r="252" spans="4:4" x14ac:dyDescent="0.25">
      <c r="D252" s="28">
        <v>45633</v>
      </c>
    </row>
    <row r="253" spans="4:4" x14ac:dyDescent="0.25">
      <c r="D253" s="28">
        <v>45634</v>
      </c>
    </row>
    <row r="254" spans="4:4" x14ac:dyDescent="0.25">
      <c r="D254" s="28">
        <v>45635</v>
      </c>
    </row>
    <row r="255" spans="4:4" x14ac:dyDescent="0.25">
      <c r="D255" s="28">
        <v>45636</v>
      </c>
    </row>
    <row r="256" spans="4:4" x14ac:dyDescent="0.25">
      <c r="D256" s="28">
        <v>45637</v>
      </c>
    </row>
    <row r="257" spans="4:4" x14ac:dyDescent="0.25">
      <c r="D257" s="28">
        <v>45638</v>
      </c>
    </row>
    <row r="258" spans="4:4" x14ac:dyDescent="0.25">
      <c r="D258" s="28">
        <v>45639</v>
      </c>
    </row>
    <row r="259" spans="4:4" x14ac:dyDescent="0.25">
      <c r="D259" s="28">
        <v>45640</v>
      </c>
    </row>
    <row r="260" spans="4:4" x14ac:dyDescent="0.25">
      <c r="D260" s="28">
        <v>45641</v>
      </c>
    </row>
    <row r="261" spans="4:4" x14ac:dyDescent="0.25">
      <c r="D261" s="28">
        <v>45642</v>
      </c>
    </row>
    <row r="262" spans="4:4" x14ac:dyDescent="0.25">
      <c r="D262" s="28">
        <v>45643</v>
      </c>
    </row>
    <row r="263" spans="4:4" x14ac:dyDescent="0.25">
      <c r="D263" s="28">
        <v>45644</v>
      </c>
    </row>
    <row r="264" spans="4:4" x14ac:dyDescent="0.25">
      <c r="D264" s="28">
        <v>45645</v>
      </c>
    </row>
    <row r="265" spans="4:4" x14ac:dyDescent="0.25">
      <c r="D265" s="28">
        <v>45646</v>
      </c>
    </row>
    <row r="266" spans="4:4" x14ac:dyDescent="0.25">
      <c r="D266" s="28">
        <v>45647</v>
      </c>
    </row>
    <row r="267" spans="4:4" x14ac:dyDescent="0.25">
      <c r="D267" s="28">
        <v>45648</v>
      </c>
    </row>
    <row r="268" spans="4:4" x14ac:dyDescent="0.25">
      <c r="D268" s="28">
        <v>45649</v>
      </c>
    </row>
    <row r="269" spans="4:4" x14ac:dyDescent="0.25">
      <c r="D269" s="28">
        <v>45650</v>
      </c>
    </row>
    <row r="270" spans="4:4" x14ac:dyDescent="0.25">
      <c r="D270" s="28">
        <v>45651</v>
      </c>
    </row>
    <row r="271" spans="4:4" x14ac:dyDescent="0.25">
      <c r="D271" s="28">
        <v>45652</v>
      </c>
    </row>
    <row r="272" spans="4:4" x14ac:dyDescent="0.25">
      <c r="D272" s="28">
        <v>45653</v>
      </c>
    </row>
    <row r="273" spans="4:4" x14ac:dyDescent="0.25">
      <c r="D273" s="28">
        <v>45654</v>
      </c>
    </row>
    <row r="274" spans="4:4" x14ac:dyDescent="0.25">
      <c r="D274" s="28">
        <v>45655</v>
      </c>
    </row>
    <row r="275" spans="4:4" x14ac:dyDescent="0.25">
      <c r="D275" s="28">
        <v>45656</v>
      </c>
    </row>
    <row r="276" spans="4:4" x14ac:dyDescent="0.25">
      <c r="D276" s="28">
        <v>45657</v>
      </c>
    </row>
    <row r="277" spans="4:4" x14ac:dyDescent="0.25">
      <c r="D277" s="28">
        <v>45658</v>
      </c>
    </row>
    <row r="278" spans="4:4" x14ac:dyDescent="0.25">
      <c r="D278" s="28">
        <v>45659</v>
      </c>
    </row>
    <row r="279" spans="4:4" x14ac:dyDescent="0.25">
      <c r="D279" s="28">
        <v>45660</v>
      </c>
    </row>
    <row r="280" spans="4:4" x14ac:dyDescent="0.25">
      <c r="D280" s="28">
        <v>45661</v>
      </c>
    </row>
    <row r="281" spans="4:4" x14ac:dyDescent="0.25">
      <c r="D281" s="28">
        <v>45662</v>
      </c>
    </row>
    <row r="282" spans="4:4" x14ac:dyDescent="0.25">
      <c r="D282" s="28">
        <v>45663</v>
      </c>
    </row>
    <row r="283" spans="4:4" x14ac:dyDescent="0.25">
      <c r="D283" s="28">
        <v>45664</v>
      </c>
    </row>
    <row r="284" spans="4:4" x14ac:dyDescent="0.25">
      <c r="D284" s="28">
        <v>45665</v>
      </c>
    </row>
    <row r="285" spans="4:4" x14ac:dyDescent="0.25">
      <c r="D285" s="28">
        <v>45666</v>
      </c>
    </row>
    <row r="286" spans="4:4" x14ac:dyDescent="0.25">
      <c r="D286" s="28">
        <v>45667</v>
      </c>
    </row>
    <row r="287" spans="4:4" x14ac:dyDescent="0.25">
      <c r="D287" s="28">
        <v>45668</v>
      </c>
    </row>
    <row r="288" spans="4:4" x14ac:dyDescent="0.25">
      <c r="D288" s="28">
        <v>45669</v>
      </c>
    </row>
    <row r="289" spans="4:4" x14ac:dyDescent="0.25">
      <c r="D289" s="28">
        <v>45670</v>
      </c>
    </row>
    <row r="290" spans="4:4" x14ac:dyDescent="0.25">
      <c r="D290" s="28">
        <v>45671</v>
      </c>
    </row>
    <row r="291" spans="4:4" x14ac:dyDescent="0.25">
      <c r="D291" s="28">
        <v>45672</v>
      </c>
    </row>
    <row r="292" spans="4:4" x14ac:dyDescent="0.25">
      <c r="D292" s="28">
        <v>45673</v>
      </c>
    </row>
    <row r="293" spans="4:4" x14ac:dyDescent="0.25">
      <c r="D293" s="28">
        <v>45674</v>
      </c>
    </row>
    <row r="294" spans="4:4" x14ac:dyDescent="0.25">
      <c r="D294" s="28">
        <v>45675</v>
      </c>
    </row>
    <row r="295" spans="4:4" x14ac:dyDescent="0.25">
      <c r="D295" s="28">
        <v>45676</v>
      </c>
    </row>
    <row r="296" spans="4:4" x14ac:dyDescent="0.25">
      <c r="D296" s="28">
        <v>45677</v>
      </c>
    </row>
    <row r="297" spans="4:4" x14ac:dyDescent="0.25">
      <c r="D297" s="28">
        <v>45678</v>
      </c>
    </row>
    <row r="298" spans="4:4" x14ac:dyDescent="0.25">
      <c r="D298" s="28">
        <v>45679</v>
      </c>
    </row>
    <row r="299" spans="4:4" x14ac:dyDescent="0.25">
      <c r="D299" s="28">
        <v>45680</v>
      </c>
    </row>
    <row r="300" spans="4:4" x14ac:dyDescent="0.25">
      <c r="D300" s="28">
        <v>45681</v>
      </c>
    </row>
    <row r="301" spans="4:4" x14ac:dyDescent="0.25">
      <c r="D301" s="28">
        <v>45682</v>
      </c>
    </row>
    <row r="302" spans="4:4" x14ac:dyDescent="0.25">
      <c r="D302" s="28">
        <v>45683</v>
      </c>
    </row>
    <row r="303" spans="4:4" x14ac:dyDescent="0.25">
      <c r="D303" s="28">
        <v>45684</v>
      </c>
    </row>
    <row r="304" spans="4:4" x14ac:dyDescent="0.25">
      <c r="D304" s="28">
        <v>45685</v>
      </c>
    </row>
    <row r="305" spans="4:4" x14ac:dyDescent="0.25">
      <c r="D305" s="28">
        <v>45686</v>
      </c>
    </row>
    <row r="306" spans="4:4" x14ac:dyDescent="0.25">
      <c r="D306" s="28">
        <v>45687</v>
      </c>
    </row>
    <row r="307" spans="4:4" x14ac:dyDescent="0.25">
      <c r="D307" s="28">
        <v>45688</v>
      </c>
    </row>
    <row r="308" spans="4:4" x14ac:dyDescent="0.25">
      <c r="D308" s="28">
        <v>45689</v>
      </c>
    </row>
    <row r="309" spans="4:4" x14ac:dyDescent="0.25">
      <c r="D309" s="28">
        <v>45690</v>
      </c>
    </row>
    <row r="310" spans="4:4" x14ac:dyDescent="0.25">
      <c r="D310" s="28">
        <v>45691</v>
      </c>
    </row>
    <row r="311" spans="4:4" x14ac:dyDescent="0.25">
      <c r="D311" s="28">
        <v>45692</v>
      </c>
    </row>
    <row r="312" spans="4:4" x14ac:dyDescent="0.25">
      <c r="D312" s="28">
        <v>45693</v>
      </c>
    </row>
    <row r="313" spans="4:4" x14ac:dyDescent="0.25">
      <c r="D313" s="28">
        <v>45694</v>
      </c>
    </row>
    <row r="314" spans="4:4" x14ac:dyDescent="0.25">
      <c r="D314" s="28">
        <v>45695</v>
      </c>
    </row>
    <row r="315" spans="4:4" x14ac:dyDescent="0.25">
      <c r="D315" s="28">
        <v>45696</v>
      </c>
    </row>
    <row r="316" spans="4:4" x14ac:dyDescent="0.25">
      <c r="D316" s="28">
        <v>45697</v>
      </c>
    </row>
    <row r="317" spans="4:4" x14ac:dyDescent="0.25">
      <c r="D317" s="28">
        <v>45698</v>
      </c>
    </row>
    <row r="318" spans="4:4" x14ac:dyDescent="0.25">
      <c r="D318" s="28">
        <v>45699</v>
      </c>
    </row>
    <row r="319" spans="4:4" x14ac:dyDescent="0.25">
      <c r="D319" s="28">
        <v>45700</v>
      </c>
    </row>
    <row r="320" spans="4:4" x14ac:dyDescent="0.25">
      <c r="D320" s="28">
        <v>45701</v>
      </c>
    </row>
    <row r="321" spans="4:4" x14ac:dyDescent="0.25">
      <c r="D321" s="28">
        <v>45702</v>
      </c>
    </row>
    <row r="322" spans="4:4" x14ac:dyDescent="0.25">
      <c r="D322" s="28">
        <v>45703</v>
      </c>
    </row>
    <row r="323" spans="4:4" x14ac:dyDescent="0.25">
      <c r="D323" s="28">
        <v>45704</v>
      </c>
    </row>
    <row r="324" spans="4:4" x14ac:dyDescent="0.25">
      <c r="D324" s="28">
        <v>45705</v>
      </c>
    </row>
    <row r="325" spans="4:4" x14ac:dyDescent="0.25">
      <c r="D325" s="28">
        <v>45706</v>
      </c>
    </row>
    <row r="326" spans="4:4" x14ac:dyDescent="0.25">
      <c r="D326" s="28">
        <v>45707</v>
      </c>
    </row>
    <row r="327" spans="4:4" x14ac:dyDescent="0.25">
      <c r="D327" s="28">
        <v>45708</v>
      </c>
    </row>
    <row r="328" spans="4:4" x14ac:dyDescent="0.25">
      <c r="D328" s="28">
        <v>45709</v>
      </c>
    </row>
    <row r="329" spans="4:4" x14ac:dyDescent="0.25">
      <c r="D329" s="28">
        <v>45710</v>
      </c>
    </row>
    <row r="330" spans="4:4" x14ac:dyDescent="0.25">
      <c r="D330" s="28">
        <v>45711</v>
      </c>
    </row>
    <row r="331" spans="4:4" x14ac:dyDescent="0.25">
      <c r="D331" s="28">
        <v>45712</v>
      </c>
    </row>
    <row r="332" spans="4:4" x14ac:dyDescent="0.25">
      <c r="D332" s="28">
        <v>45713</v>
      </c>
    </row>
    <row r="333" spans="4:4" x14ac:dyDescent="0.25">
      <c r="D333" s="28">
        <v>45714</v>
      </c>
    </row>
    <row r="334" spans="4:4" x14ac:dyDescent="0.25">
      <c r="D334" s="28">
        <v>45715</v>
      </c>
    </row>
    <row r="335" spans="4:4" x14ac:dyDescent="0.25">
      <c r="D335" s="28">
        <v>45716</v>
      </c>
    </row>
    <row r="336" spans="4:4" x14ac:dyDescent="0.25">
      <c r="D336" s="28">
        <v>45717</v>
      </c>
    </row>
    <row r="337" spans="4:4" x14ac:dyDescent="0.25">
      <c r="D337" s="28">
        <v>45718</v>
      </c>
    </row>
    <row r="338" spans="4:4" x14ac:dyDescent="0.25">
      <c r="D338" s="28">
        <v>45719</v>
      </c>
    </row>
    <row r="339" spans="4:4" x14ac:dyDescent="0.25">
      <c r="D339" s="28">
        <v>45720</v>
      </c>
    </row>
    <row r="340" spans="4:4" x14ac:dyDescent="0.25">
      <c r="D340" s="28">
        <v>45721</v>
      </c>
    </row>
    <row r="341" spans="4:4" x14ac:dyDescent="0.25">
      <c r="D341" s="28">
        <v>45722</v>
      </c>
    </row>
    <row r="342" spans="4:4" x14ac:dyDescent="0.25">
      <c r="D342" s="28">
        <v>45723</v>
      </c>
    </row>
    <row r="343" spans="4:4" x14ac:dyDescent="0.25">
      <c r="D343" s="28">
        <v>45724</v>
      </c>
    </row>
    <row r="344" spans="4:4" x14ac:dyDescent="0.25">
      <c r="D344" s="28">
        <v>45725</v>
      </c>
    </row>
    <row r="345" spans="4:4" x14ac:dyDescent="0.25">
      <c r="D345" s="28">
        <v>45726</v>
      </c>
    </row>
    <row r="346" spans="4:4" x14ac:dyDescent="0.25">
      <c r="D346" s="28">
        <v>45727</v>
      </c>
    </row>
    <row r="347" spans="4:4" x14ac:dyDescent="0.25">
      <c r="D347" s="28">
        <v>45728</v>
      </c>
    </row>
    <row r="348" spans="4:4" x14ac:dyDescent="0.25">
      <c r="D348" s="28">
        <v>45729</v>
      </c>
    </row>
    <row r="349" spans="4:4" x14ac:dyDescent="0.25">
      <c r="D349" s="28">
        <v>45730</v>
      </c>
    </row>
    <row r="350" spans="4:4" x14ac:dyDescent="0.25">
      <c r="D350" s="28">
        <v>45731</v>
      </c>
    </row>
    <row r="351" spans="4:4" x14ac:dyDescent="0.25">
      <c r="D351" s="28">
        <v>45732</v>
      </c>
    </row>
    <row r="352" spans="4:4" x14ac:dyDescent="0.25">
      <c r="D352" s="28">
        <v>45733</v>
      </c>
    </row>
    <row r="353" spans="4:4" x14ac:dyDescent="0.25">
      <c r="D353" s="28">
        <v>45734</v>
      </c>
    </row>
    <row r="354" spans="4:4" x14ac:dyDescent="0.25">
      <c r="D354" s="28">
        <v>45735</v>
      </c>
    </row>
    <row r="355" spans="4:4" x14ac:dyDescent="0.25">
      <c r="D355" s="28">
        <v>45736</v>
      </c>
    </row>
    <row r="356" spans="4:4" x14ac:dyDescent="0.25">
      <c r="D356" s="28">
        <v>45737</v>
      </c>
    </row>
    <row r="357" spans="4:4" x14ac:dyDescent="0.25">
      <c r="D357" s="28">
        <v>45738</v>
      </c>
    </row>
    <row r="358" spans="4:4" x14ac:dyDescent="0.25">
      <c r="D358" s="28">
        <v>45739</v>
      </c>
    </row>
    <row r="359" spans="4:4" x14ac:dyDescent="0.25">
      <c r="D359" s="28">
        <v>45740</v>
      </c>
    </row>
    <row r="360" spans="4:4" x14ac:dyDescent="0.25">
      <c r="D360" s="28">
        <v>45741</v>
      </c>
    </row>
    <row r="361" spans="4:4" x14ac:dyDescent="0.25">
      <c r="D361" s="28">
        <v>45742</v>
      </c>
    </row>
    <row r="362" spans="4:4" x14ac:dyDescent="0.25">
      <c r="D362" s="28">
        <v>45743</v>
      </c>
    </row>
    <row r="363" spans="4:4" x14ac:dyDescent="0.25">
      <c r="D363" s="28">
        <v>45744</v>
      </c>
    </row>
    <row r="364" spans="4:4" x14ac:dyDescent="0.25">
      <c r="D364" s="28">
        <v>45745</v>
      </c>
    </row>
    <row r="365" spans="4:4" x14ac:dyDescent="0.25">
      <c r="D365" s="28">
        <v>45746</v>
      </c>
    </row>
    <row r="366" spans="4:4" x14ac:dyDescent="0.25">
      <c r="D366" s="28">
        <v>45747</v>
      </c>
    </row>
    <row r="367" spans="4:4" x14ac:dyDescent="0.25">
      <c r="D367" s="2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Formulaire</vt:lpstr>
      <vt:lpstr>RÉSERVÉ_MENUS</vt:lpstr>
      <vt:lpstr>Crochet</vt:lpstr>
      <vt:lpstr>Date_actr</vt:lpstr>
      <vt:lpstr>Dates_camp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2026-01-26T20:49:00Z</dcterms:modified>
</cp:coreProperties>
</file>